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amanakafile\desktop$\569\デスクトップ\050112 【依頼_120（金）〆】公営企業に係る経営比較分析表（令和3年度決算）の分析等について\回答\"/>
    </mc:Choice>
  </mc:AlternateContent>
  <workbookProtection workbookAlgorithmName="SHA-512" workbookHashValue="Z6CcahQhczEcSVZPSjPp3Nj5+hQjy8cAc3sZ+5nWZiLpG5nDWnAtWJIx4eUlC016gMekGUBhYm47IqoADm63DA==" workbookSaltValue="KYVLOT7xunIplkSGt1xTE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<sst xmlns="http://schemas.openxmlformats.org/spreadsheetml/2006/main" count="228" uniqueCount="116">
  <si>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</si>
  <si>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</si>
  <si>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</si>
  <si>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</si>
  <si>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</si>
  <si>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</si>
  <si>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</si>
  <si>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</si>
  <si>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</si>
  <si>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</si>
  <si>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</si>
  <si>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</si>
  <si>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</si>
  <si>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</si>
  <si>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</si>
  <si>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</si>
  <si>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</si>
  <si>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</si>
  <si>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</si>
  <si>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</si>
  <si>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</si>
  <si>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</si>
  <si>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</si>
  <si>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</si>
  <si>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</si>
  <si>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</si>
  <si>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</si>
  <si>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</si>
  <si>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</si>
  <si>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</si>
  <si>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</si>
  <si>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</si>
  <si>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</si>
  <si>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</si>
  <si>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</si>
  <si>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</si>
  <si>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</si>
  <si>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</si>
  <si>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</si>
  <si>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</si>
  <si>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</si>
  <si>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</si>
  <si>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</si>
  <si>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</si>
  <si>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</si>
  <si>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</si>
  <si>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</si>
  <si>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</si>
  <si>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</si>
  <si>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</si>
  <si>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</si>
  <si>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</si>
  <si>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</si>
  <si>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</si>
  <si>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</si>
  <si>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</si>
  <si>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</si>
  <si>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</si>
  <si>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</si>
  <si>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</si>
  <si>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</si>
  <si>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</si>
  <si>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</si>
  <si>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</si>
  <si>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</si>
  <si>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</si>
  <si>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</si>
  <si>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</si>
  <si>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</si>
  <si>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</si>
  <si>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</si>
  <si>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</si>
  <si>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</si>
  <si>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</si>
  <si>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</si>
  <si>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</si>
  <si>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</si>
  <si>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</si>
  <si>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</si>
  <si>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</si>
  <si>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</si>
  <si>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</si>
  <si>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</si>
  <si>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</si>
  <si>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</si>
  <si>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</si>
  <si>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</si>
  <si>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</si>
  <si>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</si>
  <si>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</si>
  <si>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</si>
  <si>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</si>
  <si>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</si>
  <si>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浜中町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</si>
  <si>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</si>
  <si>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</si>
  <si>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</si>
  <si>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</si>
  <si>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</si>
  <si>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</si>
  <si>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</si>
  <si>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</si>
  <si>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</si>
  <si>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</si>
  <si>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</si>
  <si>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</si>
  <si>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</si>
  <si>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</si>
  <si>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</si>
  <si>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</si>
  <si>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</si>
  <si>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</si>
  <si>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</si>
  <si>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給水人口の継続的な減少に伴い給水収益も減少していくことが推測される中で施設の更新時期を迎えることになり、多額の資金が必要になる。
　施設投資の主な財源は企業債になるが、その企業債の償還財源は水道料金を原資とするため料金回収率を高める。また経費削減に努め費用の効率性を改善する。
　事業計画の策定と併せて料金改定も検討し、安定した事業運営に取り組んでいく。</t>
    <rPh sb="1" eb="3">
      <t>キュウスイ</t>
    </rPh>
    <rPh sb="3" eb="5">
      <t>ジンコウ</t>
    </rPh>
    <rPh sb="6" eb="9">
      <t>ケイゾクテキ</t>
    </rPh>
    <rPh sb="10" eb="12">
      <t>ゲンショウ</t>
    </rPh>
    <rPh sb="13" eb="14">
      <t>トモナ</t>
    </rPh>
    <rPh sb="15" eb="17">
      <t>キュウスイ</t>
    </rPh>
    <rPh sb="17" eb="19">
      <t>シュウエキ</t>
    </rPh>
    <rPh sb="20" eb="22">
      <t>ゲンショウ</t>
    </rPh>
    <rPh sb="29" eb="31">
      <t>スイソク</t>
    </rPh>
    <rPh sb="34" eb="35">
      <t>ナカ</t>
    </rPh>
    <rPh sb="36" eb="38">
      <t>シセツ</t>
    </rPh>
    <rPh sb="39" eb="41">
      <t>コウシン</t>
    </rPh>
    <rPh sb="41" eb="43">
      <t>ジキ</t>
    </rPh>
    <rPh sb="44" eb="45">
      <t>ムカ</t>
    </rPh>
    <rPh sb="53" eb="55">
      <t>タガク</t>
    </rPh>
    <rPh sb="56" eb="58">
      <t>シキン</t>
    </rPh>
    <rPh sb="59" eb="61">
      <t>ヒツヨウ</t>
    </rPh>
    <rPh sb="67" eb="69">
      <t>シセツ</t>
    </rPh>
    <rPh sb="69" eb="71">
      <t>トウシ</t>
    </rPh>
    <rPh sb="72" eb="73">
      <t>オモ</t>
    </rPh>
    <rPh sb="74" eb="76">
      <t>ザイゲン</t>
    </rPh>
    <rPh sb="77" eb="79">
      <t>キギョウ</t>
    </rPh>
    <rPh sb="79" eb="80">
      <t>サイ</t>
    </rPh>
    <rPh sb="87" eb="89">
      <t>キギョウ</t>
    </rPh>
    <rPh sb="89" eb="90">
      <t>サイ</t>
    </rPh>
    <rPh sb="91" eb="93">
      <t>ショウカン</t>
    </rPh>
    <rPh sb="93" eb="95">
      <t>ザイゲン</t>
    </rPh>
    <rPh sb="96" eb="98">
      <t>スイドウ</t>
    </rPh>
    <rPh sb="98" eb="100">
      <t>リョウキン</t>
    </rPh>
    <rPh sb="101" eb="103">
      <t>ゲンシ</t>
    </rPh>
    <rPh sb="108" eb="110">
      <t>リョウキン</t>
    </rPh>
    <rPh sb="110" eb="112">
      <t>カイシュウ</t>
    </rPh>
    <rPh sb="112" eb="113">
      <t>リツ</t>
    </rPh>
    <rPh sb="114" eb="115">
      <t>タカ</t>
    </rPh>
    <rPh sb="120" eb="122">
      <t>ケイヒ</t>
    </rPh>
    <rPh sb="122" eb="124">
      <t>サクゲン</t>
    </rPh>
    <rPh sb="125" eb="126">
      <t>ツト</t>
    </rPh>
    <rPh sb="127" eb="129">
      <t>ヒヨウ</t>
    </rPh>
    <rPh sb="130" eb="133">
      <t>コウリツセイ</t>
    </rPh>
    <rPh sb="134" eb="136">
      <t>カイゼン</t>
    </rPh>
    <rPh sb="141" eb="143">
      <t>ジギョウ</t>
    </rPh>
    <rPh sb="143" eb="145">
      <t>ケイカク</t>
    </rPh>
    <rPh sb="146" eb="148">
      <t>サクテイ</t>
    </rPh>
    <rPh sb="149" eb="150">
      <t>アワ</t>
    </rPh>
    <rPh sb="152" eb="154">
      <t>リョウキン</t>
    </rPh>
    <rPh sb="154" eb="156">
      <t>カイテイ</t>
    </rPh>
    <rPh sb="157" eb="159">
      <t>ケントウ</t>
    </rPh>
    <rPh sb="161" eb="163">
      <t>アンテイ</t>
    </rPh>
    <rPh sb="165" eb="167">
      <t>ジギョウ</t>
    </rPh>
    <rPh sb="167" eb="169">
      <t>ウンエイ</t>
    </rPh>
    <rPh sb="170" eb="171">
      <t>ト</t>
    </rPh>
    <rPh sb="172" eb="173">
      <t>ク</t>
    </rPh>
    <phoneticPr fontId="4"/>
  </si>
  <si>
    <t xml:space="preserve">　経常収支比率は100％を超え黒字であり、欠損金は発生していない。
　流動比率は100％を超え１年以内の支払能力はあるが、料金回収率は69％と低く、給水収益だけでは財源を賄い切れず一般会計からの補助金で事業費を確保している。
　企業債残高対給水収益比率は、平成30年度より計画的に資本的な施設投資を行っており今後増加が予測される。
　１㎥当たりの費用である給水原価が348円で、実際の１㎥当たりの水道料金よりも高い水準で推移し費用の効率性が悪い。
　施設利用率は79％を超え施設稼働はほぼ安定しており、有収率は86％を超え施設を効率的に利用しているが、料金回収率が低く給水収益は伸びていない。
</t>
    <rPh sb="1" eb="3">
      <t>ケイジョウ</t>
    </rPh>
    <rPh sb="3" eb="5">
      <t>シュウシ</t>
    </rPh>
    <rPh sb="5" eb="7">
      <t>ヒリツ</t>
    </rPh>
    <rPh sb="13" eb="14">
      <t>コ</t>
    </rPh>
    <rPh sb="15" eb="16">
      <t>クロ</t>
    </rPh>
    <rPh sb="16" eb="17">
      <t>ジ</t>
    </rPh>
    <rPh sb="35" eb="37">
      <t>リュウドウ</t>
    </rPh>
    <rPh sb="37" eb="39">
      <t>ヒリツ</t>
    </rPh>
    <rPh sb="45" eb="46">
      <t>コ</t>
    </rPh>
    <rPh sb="48" eb="49">
      <t>ネン</t>
    </rPh>
    <rPh sb="49" eb="51">
      <t>イナイ</t>
    </rPh>
    <rPh sb="52" eb="54">
      <t>シハラ</t>
    </rPh>
    <rPh sb="54" eb="56">
      <t>ノウリョク</t>
    </rPh>
    <rPh sb="61" eb="63">
      <t>リョウキン</t>
    </rPh>
    <rPh sb="63" eb="65">
      <t>カイシュウ</t>
    </rPh>
    <rPh sb="65" eb="66">
      <t>リツ</t>
    </rPh>
    <rPh sb="71" eb="72">
      <t>ヒク</t>
    </rPh>
    <rPh sb="74" eb="76">
      <t>キュウスイ</t>
    </rPh>
    <rPh sb="76" eb="78">
      <t>シュウエキ</t>
    </rPh>
    <rPh sb="82" eb="84">
      <t>ザイゲン</t>
    </rPh>
    <rPh sb="85" eb="86">
      <t>マカナ</t>
    </rPh>
    <rPh sb="87" eb="88">
      <t>キ</t>
    </rPh>
    <rPh sb="90" eb="92">
      <t>イッパン</t>
    </rPh>
    <rPh sb="92" eb="94">
      <t>カイケイ</t>
    </rPh>
    <rPh sb="97" eb="100">
      <t>ホジョキン</t>
    </rPh>
    <rPh sb="101" eb="104">
      <t>ジギョウヒ</t>
    </rPh>
    <rPh sb="105" eb="107">
      <t>カクホ</t>
    </rPh>
    <rPh sb="114" eb="116">
      <t>キギョウ</t>
    </rPh>
    <rPh sb="116" eb="117">
      <t>サイ</t>
    </rPh>
    <rPh sb="117" eb="119">
      <t>ザンダカ</t>
    </rPh>
    <rPh sb="119" eb="120">
      <t>タイ</t>
    </rPh>
    <rPh sb="120" eb="122">
      <t>キュウスイ</t>
    </rPh>
    <rPh sb="122" eb="124">
      <t>シュウエキ</t>
    </rPh>
    <rPh sb="124" eb="125">
      <t>ヒ</t>
    </rPh>
    <rPh sb="125" eb="126">
      <t>リツ</t>
    </rPh>
    <rPh sb="128" eb="130">
      <t>ヘイセイ</t>
    </rPh>
    <rPh sb="132" eb="134">
      <t>ネンド</t>
    </rPh>
    <rPh sb="136" eb="139">
      <t>ケイカクテキ</t>
    </rPh>
    <rPh sb="140" eb="143">
      <t>シホンテキ</t>
    </rPh>
    <rPh sb="144" eb="146">
      <t>シセツ</t>
    </rPh>
    <rPh sb="146" eb="148">
      <t>トウシ</t>
    </rPh>
    <rPh sb="149" eb="150">
      <t>オコナ</t>
    </rPh>
    <rPh sb="154" eb="156">
      <t>コンゴ</t>
    </rPh>
    <rPh sb="156" eb="158">
      <t>ゾウカ</t>
    </rPh>
    <rPh sb="159" eb="161">
      <t>ヨソク</t>
    </rPh>
    <rPh sb="169" eb="170">
      <t>ア</t>
    </rPh>
    <rPh sb="173" eb="175">
      <t>ヒヨウ</t>
    </rPh>
    <rPh sb="178" eb="180">
      <t>キュウスイ</t>
    </rPh>
    <rPh sb="180" eb="182">
      <t>ゲンカ</t>
    </rPh>
    <rPh sb="186" eb="187">
      <t>エン</t>
    </rPh>
    <rPh sb="189" eb="191">
      <t>ジッサイ</t>
    </rPh>
    <rPh sb="194" eb="195">
      <t>ア</t>
    </rPh>
    <rPh sb="198" eb="200">
      <t>スイドウ</t>
    </rPh>
    <rPh sb="200" eb="202">
      <t>リョウキン</t>
    </rPh>
    <rPh sb="205" eb="206">
      <t>タカ</t>
    </rPh>
    <rPh sb="207" eb="209">
      <t>スイジュン</t>
    </rPh>
    <rPh sb="210" eb="212">
      <t>スイイ</t>
    </rPh>
    <rPh sb="213" eb="215">
      <t>ヒヨウ</t>
    </rPh>
    <rPh sb="216" eb="219">
      <t>コウリツセイ</t>
    </rPh>
    <rPh sb="220" eb="221">
      <t>ワル</t>
    </rPh>
    <rPh sb="225" eb="227">
      <t>シセツ</t>
    </rPh>
    <rPh sb="227" eb="230">
      <t>リヨウリツ</t>
    </rPh>
    <rPh sb="235" eb="236">
      <t>コ</t>
    </rPh>
    <rPh sb="237" eb="239">
      <t>シセツ</t>
    </rPh>
    <rPh sb="239" eb="241">
      <t>カドウ</t>
    </rPh>
    <rPh sb="244" eb="246">
      <t>アンテイ</t>
    </rPh>
    <rPh sb="251" eb="253">
      <t>ユウシュウ</t>
    </rPh>
    <rPh sb="253" eb="254">
      <t>リツ</t>
    </rPh>
    <rPh sb="259" eb="260">
      <t>コ</t>
    </rPh>
    <rPh sb="261" eb="263">
      <t>シセツ</t>
    </rPh>
    <rPh sb="264" eb="267">
      <t>コウリツテキ</t>
    </rPh>
    <rPh sb="268" eb="270">
      <t>リヨウ</t>
    </rPh>
    <rPh sb="276" eb="278">
      <t>リョウキン</t>
    </rPh>
    <rPh sb="278" eb="280">
      <t>カイシュウ</t>
    </rPh>
    <rPh sb="280" eb="281">
      <t>リツ</t>
    </rPh>
    <rPh sb="282" eb="283">
      <t>ヒク</t>
    </rPh>
    <rPh sb="284" eb="286">
      <t>キュウスイ</t>
    </rPh>
    <rPh sb="286" eb="288">
      <t>シュウエキ</t>
    </rPh>
    <rPh sb="289" eb="290">
      <t>ノ</t>
    </rPh>
    <phoneticPr fontId="4"/>
  </si>
  <si>
    <t>　施設全体の減価償却率が59％となっており、年々、耐用年数に近づく中、管路経年では一部の管路が耐用年数に達したものもある。
　管路更新は、令和6年度以降浜中町水道ビジョンに基づいた計画的な更新事業等を実施していく予定である。</t>
    <rPh sb="1" eb="3">
      <t>シセツ</t>
    </rPh>
    <rPh sb="3" eb="5">
      <t>ゼンタイ</t>
    </rPh>
    <rPh sb="6" eb="8">
      <t>ゲンカ</t>
    </rPh>
    <rPh sb="8" eb="10">
      <t>ショウキャク</t>
    </rPh>
    <rPh sb="10" eb="11">
      <t>リツ</t>
    </rPh>
    <rPh sb="22" eb="23">
      <t>ネン</t>
    </rPh>
    <rPh sb="25" eb="27">
      <t>タイヨウ</t>
    </rPh>
    <rPh sb="27" eb="29">
      <t>ネンスウ</t>
    </rPh>
    <rPh sb="30" eb="31">
      <t>チカ</t>
    </rPh>
    <rPh sb="33" eb="34">
      <t>ナカ</t>
    </rPh>
    <rPh sb="35" eb="36">
      <t>カン</t>
    </rPh>
    <rPh sb="36" eb="37">
      <t>ロ</t>
    </rPh>
    <rPh sb="37" eb="39">
      <t>ケイネン</t>
    </rPh>
    <rPh sb="41" eb="43">
      <t>イチブ</t>
    </rPh>
    <rPh sb="44" eb="45">
      <t>カン</t>
    </rPh>
    <rPh sb="45" eb="46">
      <t>ロ</t>
    </rPh>
    <rPh sb="47" eb="49">
      <t>タイヨウ</t>
    </rPh>
    <rPh sb="49" eb="51">
      <t>ネンスウ</t>
    </rPh>
    <rPh sb="52" eb="53">
      <t>タッ</t>
    </rPh>
    <rPh sb="69" eb="71">
      <t>レイワ</t>
    </rPh>
    <rPh sb="73" eb="74">
      <t>ド</t>
    </rPh>
    <rPh sb="74" eb="76">
      <t>イコウ</t>
    </rPh>
    <rPh sb="76" eb="79">
      <t>ハマナカチョウ</t>
    </rPh>
    <rPh sb="79" eb="81">
      <t>スイドウ</t>
    </rPh>
    <rPh sb="86" eb="87">
      <t>モト</t>
    </rPh>
    <rPh sb="90" eb="93">
      <t>ケイカクテキ</t>
    </rPh>
    <rPh sb="94" eb="96">
      <t>コウシン</t>
    </rPh>
    <rPh sb="96" eb="98">
      <t>ジギョウ</t>
    </rPh>
    <rPh sb="98" eb="99">
      <t>トウ</t>
    </rPh>
    <rPh sb="100" eb="1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</si>
</sst>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0D-4A6C-883A-8DFE31A6C5A2}"/>
            </c:ext>
          </c:extLst>
        </c:ser>
        <c:dLbls>
          <c:showLegendKey val="0"/>
          <c:showVal val="0"/>
          <c:showCatName val="0"/>
          <c:showSerName val="0"/>
          <c:showPercent val="0"/>
          <c:showBubbleSize val="0"/>
        </c:dLbls>
        <c:gapWidth val="150"/>
        <c:axId val="328003024"/>
        <c:axId val="32808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0.32</c:v>
                </c:pt>
                <c:pt idx="2">
                  <c:v>0.81</c:v>
                </c:pt>
                <c:pt idx="3">
                  <c:v>0.38</c:v>
                </c:pt>
                <c:pt idx="4">
                  <c:v>0.51</c:v>
                </c:pt>
              </c:numCache>
            </c:numRef>
          </c:val>
          <c:smooth val="0"/>
          <c:extLst xmlns:c16r2="http://schemas.microsoft.com/office/drawing/2015/06/chart">
            <c:ext xmlns:c16="http://schemas.microsoft.com/office/drawing/2014/chart" uri="{C3380CC4-5D6E-409C-BE32-E72D297353CC}">
              <c16:uniqueId val="{00000001-110D-4A6C-883A-8DFE31A6C5A2}"/>
            </c:ext>
          </c:extLst>
        </c:ser>
        <c:dLbls>
          <c:showLegendKey val="0"/>
          <c:showVal val="0"/>
          <c:showCatName val="0"/>
          <c:showSerName val="0"/>
          <c:showPercent val="0"/>
          <c:showBubbleSize val="0"/>
        </c:dLbls>
        <c:marker val="1"/>
        <c:smooth val="0"/>
        <c:axId val="328003024"/>
        <c:axId val="328081688"/>
      </c:lineChart>
      <c:dateAx>
        <c:axId val="328003024"/>
        <c:scaling>
          <c:orientation val="minMax"/>
        </c:scaling>
        <c:delete val="1"/>
        <c:axPos val="b"/>
        <c:numFmt formatCode="&quot;H&quot;yy" sourceLinked="1"/>
        <c:majorTickMark val="none"/>
        <c:minorTickMark val="none"/>
        <c:tickLblPos val="none"/>
        <c:crossAx val="328081688"/>
        <c:crosses val="autoZero"/>
        <c:auto val="1"/>
        <c:lblOffset val="100"/>
        <c:baseTimeUnit val="years"/>
      </c:dateAx>
      <c:valAx>
        <c:axId val="32808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0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107.43</c:v>
                </c:pt>
                <c:pt idx="1">
                  <c:v>107.1</c:v>
                </c:pt>
                <c:pt idx="2">
                  <c:v>108.61</c:v>
                </c:pt>
                <c:pt idx="3">
                  <c:v>104.48</c:v>
                </c:pt>
                <c:pt idx="4">
                  <c:v>104.45</c:v>
                </c:pt>
              </c:numCache>
            </c:numRef>
          </c:val>
          <c:extLst xmlns:c16r2="http://schemas.microsoft.com/office/drawing/2015/06/chart">
            <c:ext xmlns:c16="http://schemas.microsoft.com/office/drawing/2014/chart" uri="{C3380CC4-5D6E-409C-BE32-E72D297353CC}">
              <c16:uniqueId val="{00000000-0448-401D-8418-3EEFDDA48A6B}"/>
            </c:ext>
          </c:extLst>
        </c:ser>
        <c:dLbls>
          <c:showLegendKey val="0"/>
          <c:showVal val="0"/>
          <c:showCatName val="0"/>
          <c:showSerName val="0"/>
          <c:showPercent val="0"/>
          <c:showBubbleSize val="0"/>
        </c:dLbls>
        <c:gapWidth val="150"/>
        <c:axId val="328079728"/>
        <c:axId val="3280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104.85</c:v>
                </c:pt>
                <c:pt idx="1">
                  <c:v>107.64</c:v>
                </c:pt>
                <c:pt idx="2">
                  <c:v>108.22</c:v>
                </c:pt>
                <c:pt idx="3">
                  <c:v>114.22</c:v>
                </c:pt>
                <c:pt idx="4">
                  <c:v>108.19</c:v>
                </c:pt>
              </c:numCache>
            </c:numRef>
          </c:val>
          <c:smooth val="0"/>
          <c:extLst xmlns:c16r2="http://schemas.microsoft.com/office/drawing/2015/06/chart">
            <c:ext xmlns:c16="http://schemas.microsoft.com/office/drawing/2014/chart" uri="{C3380CC4-5D6E-409C-BE32-E72D297353CC}">
              <c16:uniqueId val="{00000001-0448-401D-8418-3EEFDDA48A6B}"/>
            </c:ext>
          </c:extLst>
        </c:ser>
        <c:dLbls>
          <c:showLegendKey val="0"/>
          <c:showVal val="0"/>
          <c:showCatName val="0"/>
          <c:showSerName val="0"/>
          <c:showPercent val="0"/>
          <c:showBubbleSize val="0"/>
        </c:dLbls>
        <c:marker val="1"/>
        <c:smooth val="0"/>
        <c:axId val="328079728"/>
        <c:axId val="328080512"/>
      </c:lineChart>
      <c:dateAx>
        <c:axId val="328079728"/>
        <c:scaling>
          <c:orientation val="minMax"/>
        </c:scaling>
        <c:delete val="1"/>
        <c:axPos val="b"/>
        <c:numFmt formatCode="&quot;H&quot;yy" sourceLinked="1"/>
        <c:majorTickMark val="none"/>
        <c:minorTickMark val="none"/>
        <c:tickLblPos val="none"/>
        <c:crossAx val="328080512"/>
        <c:crosses val="autoZero"/>
        <c:auto val="1"/>
        <c:lblOffset val="100"/>
        <c:baseTimeUnit val="years"/>
      </c:dateAx>
      <c:valAx>
        <c:axId val="32808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07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64.69</c:v>
                </c:pt>
                <c:pt idx="1">
                  <c:v>65.17</c:v>
                </c:pt>
                <c:pt idx="2">
                  <c:v>66.33</c:v>
                </c:pt>
                <c:pt idx="3">
                  <c:v>64.569999999999993</c:v>
                </c:pt>
                <c:pt idx="4">
                  <c:v>59.41</c:v>
                </c:pt>
              </c:numCache>
            </c:numRef>
          </c:val>
          <c:extLst xmlns:c16r2="http://schemas.microsoft.com/office/drawing/2015/06/chart">
            <c:ext xmlns:c16="http://schemas.microsoft.com/office/drawing/2014/chart" uri="{C3380CC4-5D6E-409C-BE32-E72D297353CC}">
              <c16:uniqueId val="{00000000-5D6C-4A69-80EF-CE69BC113C74}"/>
            </c:ext>
          </c:extLst>
        </c:ser>
        <c:dLbls>
          <c:showLegendKey val="0"/>
          <c:showVal val="0"/>
          <c:showCatName val="0"/>
          <c:showSerName val="0"/>
          <c:showPercent val="0"/>
          <c:showBubbleSize val="0"/>
        </c:dLbls>
        <c:gapWidth val="150"/>
        <c:axId val="328081296"/>
        <c:axId val="32808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51.89</c:v>
                </c:pt>
                <c:pt idx="1">
                  <c:v>54.09</c:v>
                </c:pt>
                <c:pt idx="2">
                  <c:v>52.73</c:v>
                </c:pt>
                <c:pt idx="3">
                  <c:v>53.25</c:v>
                </c:pt>
                <c:pt idx="4">
                  <c:v>53.4</c:v>
                </c:pt>
              </c:numCache>
            </c:numRef>
          </c:val>
          <c:smooth val="0"/>
          <c:extLst xmlns:c16r2="http://schemas.microsoft.com/office/drawing/2015/06/chart">
            <c:ext xmlns:c16="http://schemas.microsoft.com/office/drawing/2014/chart" uri="{C3380CC4-5D6E-409C-BE32-E72D297353CC}">
              <c16:uniqueId val="{00000001-5D6C-4A69-80EF-CE69BC113C74}"/>
            </c:ext>
          </c:extLst>
        </c:ser>
        <c:dLbls>
          <c:showLegendKey val="0"/>
          <c:showVal val="0"/>
          <c:showCatName val="0"/>
          <c:showSerName val="0"/>
          <c:showPercent val="0"/>
          <c:showBubbleSize val="0"/>
        </c:dLbls>
        <c:marker val="1"/>
        <c:smooth val="0"/>
        <c:axId val="328081296"/>
        <c:axId val="328082080"/>
      </c:lineChart>
      <c:dateAx>
        <c:axId val="328081296"/>
        <c:scaling>
          <c:orientation val="minMax"/>
        </c:scaling>
        <c:delete val="1"/>
        <c:axPos val="b"/>
        <c:numFmt formatCode="&quot;H&quot;yy" sourceLinked="1"/>
        <c:majorTickMark val="none"/>
        <c:minorTickMark val="none"/>
        <c:tickLblPos val="none"/>
        <c:crossAx val="328082080"/>
        <c:crosses val="autoZero"/>
        <c:auto val="1"/>
        <c:lblOffset val="100"/>
        <c:baseTimeUnit val="years"/>
      </c:dateAx>
      <c:valAx>
        <c:axId val="3280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8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9.84</c:v>
                </c:pt>
                <c:pt idx="1">
                  <c:v>9.84</c:v>
                </c:pt>
                <c:pt idx="2">
                  <c:v>12.87</c:v>
                </c:pt>
                <c:pt idx="3">
                  <c:v>14.1</c:v>
                </c:pt>
                <c:pt idx="4">
                  <c:v>22.48</c:v>
                </c:pt>
              </c:numCache>
            </c:numRef>
          </c:val>
          <c:extLst xmlns:c16r2="http://schemas.microsoft.com/office/drawing/2015/06/chart">
            <c:ext xmlns:c16="http://schemas.microsoft.com/office/drawing/2014/chart" uri="{C3380CC4-5D6E-409C-BE32-E72D297353CC}">
              <c16:uniqueId val="{00000000-A2F2-4435-BBF5-8BFF641631DD}"/>
            </c:ext>
          </c:extLst>
        </c:ser>
        <c:dLbls>
          <c:showLegendKey val="0"/>
          <c:showVal val="0"/>
          <c:showCatName val="0"/>
          <c:showSerName val="0"/>
          <c:showPercent val="0"/>
          <c:showBubbleSize val="0"/>
        </c:dLbls>
        <c:gapWidth val="150"/>
        <c:axId val="328662704"/>
        <c:axId val="32866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14.74</c:v>
                </c:pt>
                <c:pt idx="1">
                  <c:v>18.68</c:v>
                </c:pt>
                <c:pt idx="2">
                  <c:v>19.91</c:v>
                </c:pt>
                <c:pt idx="3">
                  <c:v>23.02</c:v>
                </c:pt>
                <c:pt idx="4">
                  <c:v>21.86</c:v>
                </c:pt>
              </c:numCache>
            </c:numRef>
          </c:val>
          <c:smooth val="0"/>
          <c:extLst xmlns:c16r2="http://schemas.microsoft.com/office/drawing/2015/06/chart">
            <c:ext xmlns:c16="http://schemas.microsoft.com/office/drawing/2014/chart" uri="{C3380CC4-5D6E-409C-BE32-E72D297353CC}">
              <c16:uniqueId val="{00000001-A2F2-4435-BBF5-8BFF641631DD}"/>
            </c:ext>
          </c:extLst>
        </c:ser>
        <c:dLbls>
          <c:showLegendKey val="0"/>
          <c:showVal val="0"/>
          <c:showCatName val="0"/>
          <c:showSerName val="0"/>
          <c:showPercent val="0"/>
          <c:showBubbleSize val="0"/>
        </c:dLbls>
        <c:marker val="1"/>
        <c:smooth val="0"/>
        <c:axId val="328662704"/>
        <c:axId val="328664664"/>
      </c:lineChart>
      <c:dateAx>
        <c:axId val="328662704"/>
        <c:scaling>
          <c:orientation val="minMax"/>
        </c:scaling>
        <c:delete val="1"/>
        <c:axPos val="b"/>
        <c:numFmt formatCode="&quot;H&quot;yy" sourceLinked="1"/>
        <c:majorTickMark val="none"/>
        <c:minorTickMark val="none"/>
        <c:tickLblPos val="none"/>
        <c:crossAx val="328664664"/>
        <c:crosses val="autoZero"/>
        <c:auto val="1"/>
        <c:lblOffset val="100"/>
        <c:baseTimeUnit val="years"/>
      </c:dateAx>
      <c:valAx>
        <c:axId val="32866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6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C5-47DD-8745-32BC2D2487AD}"/>
            </c:ext>
          </c:extLst>
        </c:ser>
        <c:dLbls>
          <c:showLegendKey val="0"/>
          <c:showVal val="0"/>
          <c:showCatName val="0"/>
          <c:showSerName val="0"/>
          <c:showPercent val="0"/>
          <c:showBubbleSize val="0"/>
        </c:dLbls>
        <c:gapWidth val="150"/>
        <c:axId val="328661920"/>
        <c:axId val="32866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27.52</c:v>
                </c:pt>
                <c:pt idx="1">
                  <c:v>30.84</c:v>
                </c:pt>
                <c:pt idx="2">
                  <c:v>25.29</c:v>
                </c:pt>
                <c:pt idx="3">
                  <c:v>22.71</c:v>
                </c:pt>
                <c:pt idx="4">
                  <c:v>6.17</c:v>
                </c:pt>
              </c:numCache>
            </c:numRef>
          </c:val>
          <c:smooth val="0"/>
          <c:extLst xmlns:c16r2="http://schemas.microsoft.com/office/drawing/2015/06/chart">
            <c:ext xmlns:c16="http://schemas.microsoft.com/office/drawing/2014/chart" uri="{C3380CC4-5D6E-409C-BE32-E72D297353CC}">
              <c16:uniqueId val="{00000001-D7C5-47DD-8745-32BC2D2487AD}"/>
            </c:ext>
          </c:extLst>
        </c:ser>
        <c:dLbls>
          <c:showLegendKey val="0"/>
          <c:showVal val="0"/>
          <c:showCatName val="0"/>
          <c:showSerName val="0"/>
          <c:showPercent val="0"/>
          <c:showBubbleSize val="0"/>
        </c:dLbls>
        <c:marker val="1"/>
        <c:smooth val="0"/>
        <c:axId val="328661920"/>
        <c:axId val="328666232"/>
      </c:lineChart>
      <c:dateAx>
        <c:axId val="328661920"/>
        <c:scaling>
          <c:orientation val="minMax"/>
        </c:scaling>
        <c:delete val="1"/>
        <c:axPos val="b"/>
        <c:numFmt formatCode="&quot;H&quot;yy" sourceLinked="1"/>
        <c:majorTickMark val="none"/>
        <c:minorTickMark val="none"/>
        <c:tickLblPos val="none"/>
        <c:crossAx val="328666232"/>
        <c:crosses val="autoZero"/>
        <c:auto val="1"/>
        <c:lblOffset val="100"/>
        <c:baseTimeUnit val="years"/>
      </c:dateAx>
      <c:valAx>
        <c:axId val="328666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6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265.94</c:v>
                </c:pt>
                <c:pt idx="1">
                  <c:v>292.62</c:v>
                </c:pt>
                <c:pt idx="2">
                  <c:v>317.22000000000003</c:v>
                </c:pt>
                <c:pt idx="3">
                  <c:v>374.39</c:v>
                </c:pt>
                <c:pt idx="4">
                  <c:v>419.65</c:v>
                </c:pt>
              </c:numCache>
            </c:numRef>
          </c:val>
          <c:extLst xmlns:c16r2="http://schemas.microsoft.com/office/drawing/2015/06/chart">
            <c:ext xmlns:c16="http://schemas.microsoft.com/office/drawing/2014/chart" uri="{C3380CC4-5D6E-409C-BE32-E72D297353CC}">
              <c16:uniqueId val="{00000000-43B0-41C5-A3F9-1B1467AD7755}"/>
            </c:ext>
          </c:extLst>
        </c:ser>
        <c:dLbls>
          <c:showLegendKey val="0"/>
          <c:showVal val="0"/>
          <c:showCatName val="0"/>
          <c:showSerName val="0"/>
          <c:showPercent val="0"/>
          <c:showBubbleSize val="0"/>
        </c:dLbls>
        <c:gapWidth val="150"/>
        <c:axId val="328667408"/>
        <c:axId val="32866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445.85</c:v>
                </c:pt>
                <c:pt idx="1">
                  <c:v>450.54</c:v>
                </c:pt>
                <c:pt idx="2">
                  <c:v>348.88</c:v>
                </c:pt>
                <c:pt idx="3">
                  <c:v>381.07</c:v>
                </c:pt>
                <c:pt idx="4">
                  <c:v>367.4</c:v>
                </c:pt>
              </c:numCache>
            </c:numRef>
          </c:val>
          <c:smooth val="0"/>
          <c:extLst xmlns:c16r2="http://schemas.microsoft.com/office/drawing/2015/06/chart">
            <c:ext xmlns:c16="http://schemas.microsoft.com/office/drawing/2014/chart" uri="{C3380CC4-5D6E-409C-BE32-E72D297353CC}">
              <c16:uniqueId val="{00000001-43B0-41C5-A3F9-1B1467AD7755}"/>
            </c:ext>
          </c:extLst>
        </c:ser>
        <c:dLbls>
          <c:showLegendKey val="0"/>
          <c:showVal val="0"/>
          <c:showCatName val="0"/>
          <c:showSerName val="0"/>
          <c:showPercent val="0"/>
          <c:showBubbleSize val="0"/>
        </c:dLbls>
        <c:marker val="1"/>
        <c:smooth val="0"/>
        <c:axId val="328667408"/>
        <c:axId val="328665840"/>
      </c:lineChart>
      <c:dateAx>
        <c:axId val="328667408"/>
        <c:scaling>
          <c:orientation val="minMax"/>
        </c:scaling>
        <c:delete val="1"/>
        <c:axPos val="b"/>
        <c:numFmt formatCode="&quot;H&quot;yy" sourceLinked="1"/>
        <c:majorTickMark val="none"/>
        <c:minorTickMark val="none"/>
        <c:tickLblPos val="none"/>
        <c:crossAx val="328665840"/>
        <c:crosses val="autoZero"/>
        <c:auto val="1"/>
        <c:lblOffset val="100"/>
        <c:baseTimeUnit val="years"/>
      </c:dateAx>
      <c:valAx>
        <c:axId val="32866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66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414.06</c:v>
                </c:pt>
                <c:pt idx="1">
                  <c:v>411.31</c:v>
                </c:pt>
                <c:pt idx="2">
                  <c:v>405.52</c:v>
                </c:pt>
                <c:pt idx="3">
                  <c:v>480.57</c:v>
                </c:pt>
                <c:pt idx="4">
                  <c:v>748.05</c:v>
                </c:pt>
              </c:numCache>
            </c:numRef>
          </c:val>
          <c:extLst xmlns:c16r2="http://schemas.microsoft.com/office/drawing/2015/06/chart">
            <c:ext xmlns:c16="http://schemas.microsoft.com/office/drawing/2014/chart" uri="{C3380CC4-5D6E-409C-BE32-E72D297353CC}">
              <c16:uniqueId val="{00000000-3866-41F2-81DC-E674577C88A1}"/>
            </c:ext>
          </c:extLst>
        </c:ser>
        <c:dLbls>
          <c:showLegendKey val="0"/>
          <c:showVal val="0"/>
          <c:showCatName val="0"/>
          <c:showSerName val="0"/>
          <c:showPercent val="0"/>
          <c:showBubbleSize val="0"/>
        </c:dLbls>
        <c:gapWidth val="150"/>
        <c:axId val="328663096"/>
        <c:axId val="32866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516.34</c:v>
                </c:pt>
                <c:pt idx="1">
                  <c:v>496.56</c:v>
                </c:pt>
                <c:pt idx="2">
                  <c:v>540.38</c:v>
                </c:pt>
                <c:pt idx="3">
                  <c:v>556.47</c:v>
                </c:pt>
                <c:pt idx="4">
                  <c:v>564.99</c:v>
                </c:pt>
              </c:numCache>
            </c:numRef>
          </c:val>
          <c:smooth val="0"/>
          <c:extLst xmlns:c16r2="http://schemas.microsoft.com/office/drawing/2015/06/chart">
            <c:ext xmlns:c16="http://schemas.microsoft.com/office/drawing/2014/chart" uri="{C3380CC4-5D6E-409C-BE32-E72D297353CC}">
              <c16:uniqueId val="{00000001-3866-41F2-81DC-E674577C88A1}"/>
            </c:ext>
          </c:extLst>
        </c:ser>
        <c:dLbls>
          <c:showLegendKey val="0"/>
          <c:showVal val="0"/>
          <c:showCatName val="0"/>
          <c:showSerName val="0"/>
          <c:showPercent val="0"/>
          <c:showBubbleSize val="0"/>
        </c:dLbls>
        <c:marker val="1"/>
        <c:smooth val="0"/>
        <c:axId val="328663096"/>
        <c:axId val="328661136"/>
      </c:lineChart>
      <c:dateAx>
        <c:axId val="328663096"/>
        <c:scaling>
          <c:orientation val="minMax"/>
        </c:scaling>
        <c:delete val="1"/>
        <c:axPos val="b"/>
        <c:numFmt formatCode="&quot;H&quot;yy" sourceLinked="1"/>
        <c:majorTickMark val="none"/>
        <c:minorTickMark val="none"/>
        <c:tickLblPos val="none"/>
        <c:crossAx val="328661136"/>
        <c:crosses val="autoZero"/>
        <c:auto val="1"/>
        <c:lblOffset val="100"/>
        <c:baseTimeUnit val="years"/>
      </c:dateAx>
      <c:valAx>
        <c:axId val="328661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66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69.77</c:v>
                </c:pt>
                <c:pt idx="1">
                  <c:v>73.69</c:v>
                </c:pt>
                <c:pt idx="2">
                  <c:v>80.64</c:v>
                </c:pt>
                <c:pt idx="3">
                  <c:v>72.69</c:v>
                </c:pt>
                <c:pt idx="4">
                  <c:v>69.23</c:v>
                </c:pt>
              </c:numCache>
            </c:numRef>
          </c:val>
          <c:extLst xmlns:c16r2="http://schemas.microsoft.com/office/drawing/2015/06/chart">
            <c:ext xmlns:c16="http://schemas.microsoft.com/office/drawing/2014/chart" uri="{C3380CC4-5D6E-409C-BE32-E72D297353CC}">
              <c16:uniqueId val="{00000000-8A07-44B1-BB07-B896550E9FF2}"/>
            </c:ext>
          </c:extLst>
        </c:ser>
        <c:dLbls>
          <c:showLegendKey val="0"/>
          <c:showVal val="0"/>
          <c:showCatName val="0"/>
          <c:showSerName val="0"/>
          <c:showPercent val="0"/>
          <c:showBubbleSize val="0"/>
        </c:dLbls>
        <c:gapWidth val="150"/>
        <c:axId val="328663880"/>
        <c:axId val="32866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83.27</c:v>
                </c:pt>
                <c:pt idx="1">
                  <c:v>84.9</c:v>
                </c:pt>
                <c:pt idx="2">
                  <c:v>83.22</c:v>
                </c:pt>
                <c:pt idx="3">
                  <c:v>78.67</c:v>
                </c:pt>
                <c:pt idx="4">
                  <c:v>80.56</c:v>
                </c:pt>
              </c:numCache>
            </c:numRef>
          </c:val>
          <c:smooth val="0"/>
          <c:extLst xmlns:c16r2="http://schemas.microsoft.com/office/drawing/2015/06/chart">
            <c:ext xmlns:c16="http://schemas.microsoft.com/office/drawing/2014/chart" uri="{C3380CC4-5D6E-409C-BE32-E72D297353CC}">
              <c16:uniqueId val="{00000001-8A07-44B1-BB07-B896550E9FF2}"/>
            </c:ext>
          </c:extLst>
        </c:ser>
        <c:dLbls>
          <c:showLegendKey val="0"/>
          <c:showVal val="0"/>
          <c:showCatName val="0"/>
          <c:showSerName val="0"/>
          <c:showPercent val="0"/>
          <c:showBubbleSize val="0"/>
        </c:dLbls>
        <c:marker val="1"/>
        <c:smooth val="0"/>
        <c:axId val="328663880"/>
        <c:axId val="328662312"/>
      </c:lineChart>
      <c:dateAx>
        <c:axId val="328663880"/>
        <c:scaling>
          <c:orientation val="minMax"/>
        </c:scaling>
        <c:delete val="1"/>
        <c:axPos val="b"/>
        <c:numFmt formatCode="&quot;H&quot;yy" sourceLinked="1"/>
        <c:majorTickMark val="none"/>
        <c:minorTickMark val="none"/>
        <c:tickLblPos val="none"/>
        <c:crossAx val="328662312"/>
        <c:crosses val="autoZero"/>
        <c:auto val="1"/>
        <c:lblOffset val="100"/>
        <c:baseTimeUnit val="years"/>
      </c:dateAx>
      <c:valAx>
        <c:axId val="32866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66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345.55</c:v>
                </c:pt>
                <c:pt idx="1">
                  <c:v>329.94</c:v>
                </c:pt>
                <c:pt idx="2">
                  <c:v>301.2</c:v>
                </c:pt>
                <c:pt idx="3">
                  <c:v>333.49</c:v>
                </c:pt>
                <c:pt idx="4">
                  <c:v>348.32</c:v>
                </c:pt>
              </c:numCache>
            </c:numRef>
          </c:val>
          <c:extLst xmlns:c16r2="http://schemas.microsoft.com/office/drawing/2015/06/chart">
            <c:ext xmlns:c16="http://schemas.microsoft.com/office/drawing/2014/chart" uri="{C3380CC4-5D6E-409C-BE32-E72D297353CC}">
              <c16:uniqueId val="{00000000-B48D-4371-A7CE-C96C1C14A99C}"/>
            </c:ext>
          </c:extLst>
        </c:ser>
        <c:dLbls>
          <c:showLegendKey val="0"/>
          <c:showVal val="0"/>
          <c:showCatName val="0"/>
          <c:showSerName val="0"/>
          <c:showPercent val="0"/>
          <c:showBubbleSize val="0"/>
        </c:dLbls>
        <c:gapWidth val="150"/>
        <c:axId val="329070232"/>
        <c:axId val="32906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228.81</c:v>
                </c:pt>
                <c:pt idx="1">
                  <c:v>231.9</c:v>
                </c:pt>
                <c:pt idx="2">
                  <c:v>234.17</c:v>
                </c:pt>
                <c:pt idx="3">
                  <c:v>257.95</c:v>
                </c:pt>
                <c:pt idx="4">
                  <c:v>260.87</c:v>
                </c:pt>
              </c:numCache>
            </c:numRef>
          </c:val>
          <c:smooth val="0"/>
          <c:extLst xmlns:c16r2="http://schemas.microsoft.com/office/drawing/2015/06/chart">
            <c:ext xmlns:c16="http://schemas.microsoft.com/office/drawing/2014/chart" uri="{C3380CC4-5D6E-409C-BE32-E72D297353CC}">
              <c16:uniqueId val="{00000001-B48D-4371-A7CE-C96C1C14A99C}"/>
            </c:ext>
          </c:extLst>
        </c:ser>
        <c:dLbls>
          <c:showLegendKey val="0"/>
          <c:showVal val="0"/>
          <c:showCatName val="0"/>
          <c:showSerName val="0"/>
          <c:showPercent val="0"/>
          <c:showBubbleSize val="0"/>
        </c:dLbls>
        <c:marker val="1"/>
        <c:smooth val="0"/>
        <c:axId val="329070232"/>
        <c:axId val="329065136"/>
      </c:lineChart>
      <c:dateAx>
        <c:axId val="329070232"/>
        <c:scaling>
          <c:orientation val="minMax"/>
        </c:scaling>
        <c:delete val="1"/>
        <c:axPos val="b"/>
        <c:numFmt formatCode="&quot;H&quot;yy" sourceLinked="1"/>
        <c:majorTickMark val="none"/>
        <c:minorTickMark val="none"/>
        <c:tickLblPos val="none"/>
        <c:crossAx val="329065136"/>
        <c:crosses val="autoZero"/>
        <c:auto val="1"/>
        <c:lblOffset val="100"/>
        <c:baseTimeUnit val="years"/>
      </c:dateAx>
      <c:valAx>
        <c:axId val="32906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7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81.900000000000006</c:v>
                </c:pt>
                <c:pt idx="1">
                  <c:v>86.25</c:v>
                </c:pt>
                <c:pt idx="2">
                  <c:v>82.7</c:v>
                </c:pt>
                <c:pt idx="3">
                  <c:v>82.78</c:v>
                </c:pt>
                <c:pt idx="4">
                  <c:v>79.83</c:v>
                </c:pt>
              </c:numCache>
            </c:numRef>
          </c:val>
          <c:extLst xmlns:c16r2="http://schemas.microsoft.com/office/drawing/2015/06/chart">
            <c:ext xmlns:c16="http://schemas.microsoft.com/office/drawing/2014/chart" uri="{C3380CC4-5D6E-409C-BE32-E72D297353CC}">
              <c16:uniqueId val="{00000000-304F-43B8-B352-E77946580C18}"/>
            </c:ext>
          </c:extLst>
        </c:ser>
        <c:dLbls>
          <c:showLegendKey val="0"/>
          <c:showVal val="0"/>
          <c:showCatName val="0"/>
          <c:showSerName val="0"/>
          <c:showPercent val="0"/>
          <c:showBubbleSize val="0"/>
        </c:dLbls>
        <c:gapWidth val="150"/>
        <c:axId val="329070624"/>
        <c:axId val="3290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38.979999999999997</c:v>
                </c:pt>
                <c:pt idx="1">
                  <c:v>39.61</c:v>
                </c:pt>
                <c:pt idx="2">
                  <c:v>41.06</c:v>
                </c:pt>
                <c:pt idx="3">
                  <c:v>39.94</c:v>
                </c:pt>
                <c:pt idx="4">
                  <c:v>40.19</c:v>
                </c:pt>
              </c:numCache>
            </c:numRef>
          </c:val>
          <c:smooth val="0"/>
          <c:extLst xmlns:c16r2="http://schemas.microsoft.com/office/drawing/2015/06/chart">
            <c:ext xmlns:c16="http://schemas.microsoft.com/office/drawing/2014/chart" uri="{C3380CC4-5D6E-409C-BE32-E72D297353CC}">
              <c16:uniqueId val="{00000001-304F-43B8-B352-E77946580C18}"/>
            </c:ext>
          </c:extLst>
        </c:ser>
        <c:dLbls>
          <c:showLegendKey val="0"/>
          <c:showVal val="0"/>
          <c:showCatName val="0"/>
          <c:showSerName val="0"/>
          <c:showPercent val="0"/>
          <c:showBubbleSize val="0"/>
        </c:dLbls>
        <c:marker val="1"/>
        <c:smooth val="0"/>
        <c:axId val="329070624"/>
        <c:axId val="329064352"/>
      </c:lineChart>
      <c:dateAx>
        <c:axId val="329070624"/>
        <c:scaling>
          <c:orientation val="minMax"/>
        </c:scaling>
        <c:delete val="1"/>
        <c:axPos val="b"/>
        <c:numFmt formatCode="&quot;H&quot;yy" sourceLinked="1"/>
        <c:majorTickMark val="none"/>
        <c:minorTickMark val="none"/>
        <c:tickLblPos val="none"/>
        <c:crossAx val="329064352"/>
        <c:crosses val="autoZero"/>
        <c:auto val="1"/>
        <c:lblOffset val="100"/>
        <c:baseTimeUnit val="years"/>
      </c:dateAx>
      <c:valAx>
        <c:axId val="3290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85.7</c:v>
                </c:pt>
                <c:pt idx="1">
                  <c:v>79.63</c:v>
                </c:pt>
                <c:pt idx="2">
                  <c:v>83.6</c:v>
                </c:pt>
                <c:pt idx="3">
                  <c:v>83.3</c:v>
                </c:pt>
                <c:pt idx="4">
                  <c:v>86.05</c:v>
                </c:pt>
              </c:numCache>
            </c:numRef>
          </c:val>
          <c:extLst xmlns:c16r2="http://schemas.microsoft.com/office/drawing/2015/06/chart">
            <c:ext xmlns:c16="http://schemas.microsoft.com/office/drawing/2014/chart" uri="{C3380CC4-5D6E-409C-BE32-E72D297353CC}">
              <c16:uniqueId val="{00000000-7E28-4FD7-BC0A-1647B9792A54}"/>
            </c:ext>
          </c:extLst>
        </c:ser>
        <c:dLbls>
          <c:showLegendKey val="0"/>
          <c:showVal val="0"/>
          <c:showCatName val="0"/>
          <c:showSerName val="0"/>
          <c:showPercent val="0"/>
          <c:showBubbleSize val="0"/>
        </c:dLbls>
        <c:gapWidth val="150"/>
        <c:axId val="329065528"/>
        <c:axId val="32906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75.010000000000005</c:v>
                </c:pt>
                <c:pt idx="1">
                  <c:v>72.959999999999994</c:v>
                </c:pt>
                <c:pt idx="2">
                  <c:v>72.42</c:v>
                </c:pt>
                <c:pt idx="3">
                  <c:v>69.41</c:v>
                </c:pt>
                <c:pt idx="4">
                  <c:v>71.52</c:v>
                </c:pt>
              </c:numCache>
            </c:numRef>
          </c:val>
          <c:smooth val="0"/>
          <c:extLst xmlns:c16r2="http://schemas.microsoft.com/office/drawing/2015/06/chart">
            <c:ext xmlns:c16="http://schemas.microsoft.com/office/drawing/2014/chart" uri="{C3380CC4-5D6E-409C-BE32-E72D297353CC}">
              <c16:uniqueId val="{00000001-7E28-4FD7-BC0A-1647B9792A54}"/>
            </c:ext>
          </c:extLst>
        </c:ser>
        <c:dLbls>
          <c:showLegendKey val="0"/>
          <c:showVal val="0"/>
          <c:showCatName val="0"/>
          <c:showSerName val="0"/>
          <c:showPercent val="0"/>
          <c:showBubbleSize val="0"/>
        </c:dLbls>
        <c:marker val="1"/>
        <c:smooth val="0"/>
        <c:axId val="329065528"/>
        <c:axId val="329066704"/>
      </c:lineChart>
      <c:dateAx>
        <c:axId val="329065528"/>
        <c:scaling>
          <c:orientation val="minMax"/>
        </c:scaling>
        <c:delete val="1"/>
        <c:axPos val="b"/>
        <c:numFmt formatCode="&quot;H&quot;yy" sourceLinked="1"/>
        <c:majorTickMark val="none"/>
        <c:minorTickMark val="none"/>
        <c:tickLblPos val="none"/>
        <c:crossAx val="329066704"/>
        <c:crosses val="autoZero"/>
        <c:auto val="1"/>
        <c:lblOffset val="100"/>
        <c:baseTimeUnit val="years"/>
      </c:dateAx>
      <c:valAx>
        <c:axId val="32906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6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浜中町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58">
        <f>データ!$R$6</f>
        <v>5499</v>
      </c>
      <c r="AM8" s="58"/>
      <c r="AN8" s="58"/>
      <c r="AO8" s="58"/>
      <c r="AP8" s="58"/>
      <c r="AQ8" s="58"/>
      <c r="AR8" s="58"/>
      <c r="AS8" s="58"/>
      <c r="AT8" s="55">
        <f>データ!$S$6</f>
        <v>423.63</v>
      </c>
      <c r="AU8" s="56"/>
      <c r="AV8" s="56"/>
      <c r="AW8" s="56"/>
      <c r="AX8" s="56"/>
      <c r="AY8" s="56"/>
      <c r="AZ8" s="56"/>
      <c r="BA8" s="56"/>
      <c r="BB8" s="45">
        <f>データ!$T$6</f>
        <v>12.98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41.64</v>
      </c>
      <c r="J10" s="56"/>
      <c r="K10" s="56"/>
      <c r="L10" s="56"/>
      <c r="M10" s="56"/>
      <c r="N10" s="56"/>
      <c r="O10" s="57"/>
      <c r="P10" s="45">
        <f>データ!$P$6</f>
        <v>79.45</v>
      </c>
      <c r="Q10" s="45"/>
      <c r="R10" s="45"/>
      <c r="S10" s="45"/>
      <c r="T10" s="45"/>
      <c r="U10" s="45"/>
      <c r="V10" s="45"/>
      <c r="W10" s="58">
        <f>データ!$Q$6</f>
        <v>5010</v>
      </c>
      <c r="X10" s="58"/>
      <c r="Y10" s="58"/>
      <c r="Z10" s="58"/>
      <c r="AA10" s="58"/>
      <c r="AB10" s="58"/>
      <c r="AC10" s="58"/>
      <c r="AD10" s="2"/>
      <c r="AE10" s="2"/>
      <c r="AF10" s="2"/>
      <c r="AG10" s="2"/>
      <c r="AH10" s="2"/>
      <c r="AI10" s="2"/>
      <c r="AJ10" s="2"/>
      <c r="AK10" s="2"/>
      <c r="AL10" s="58">
        <f>データ!$U$6</f>
        <v>4325</v>
      </c>
      <c r="AM10" s="58"/>
      <c r="AN10" s="58"/>
      <c r="AO10" s="58"/>
      <c r="AP10" s="58"/>
      <c r="AQ10" s="58"/>
      <c r="AR10" s="58"/>
      <c r="AS10" s="58"/>
      <c r="AT10" s="55">
        <f>データ!$V$6</f>
        <v>57.71</v>
      </c>
      <c r="AU10" s="56"/>
      <c r="AV10" s="56"/>
      <c r="AW10" s="56"/>
      <c r="AX10" s="56"/>
      <c r="AY10" s="56"/>
      <c r="AZ10" s="56"/>
      <c r="BA10" s="56"/>
      <c r="BB10" s="45">
        <f>データ!$W$6</f>
        <v>74.94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115</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LatVuN+PfzZuc3kEtp4E/A21j4cUjUDZJGZIfBrHVlFCXjaYdjc0NMMQtcxPhVZUoYLx9Mpml9wv2YB/OGAbg==" saltValue="uY9aHktzxDcotBw3KLTeB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16632</v>
      </c>
      <c r="D6" s="20">
        <f t="shared" si="3"/>
        <v>46</v>
      </c>
      <c r="E6" s="20">
        <f t="shared" si="3"/>
        <v>1</v>
      </c>
      <c r="F6" s="20">
        <f t="shared" si="3"/>
        <v>0</v>
      </c>
      <c r="G6" s="20">
        <f t="shared" si="3"/>
        <v>1</v>
      </c>
      <c r="H6" s="20" t="str">
        <f t="shared" si="3"/>
        <v>北海道　浜中町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41.64</v>
      </c>
      <c r="P6" s="21">
        <f t="shared" si="3"/>
        <v>79.45</v>
      </c>
      <c r="Q6" s="21">
        <f t="shared" si="3"/>
        <v>5010</v>
      </c>
      <c r="R6" s="21">
        <f t="shared" si="3"/>
        <v>5499</v>
      </c>
      <c r="S6" s="21">
        <f t="shared" si="3"/>
        <v>423.63</v>
      </c>
      <c r="T6" s="21">
        <f t="shared" si="3"/>
        <v>12.98</v>
      </c>
      <c r="U6" s="21">
        <f t="shared" si="3"/>
        <v>4325</v>
      </c>
      <c r="V6" s="21">
        <f t="shared" si="3"/>
        <v>57.71</v>
      </c>
      <c r="W6" s="21">
        <f t="shared" si="3"/>
        <v>74.94</v>
      </c>
      <c r="X6" s="22">
        <f>IF(X7="",NA(),X7)</f>
        <v>107.43</v>
      </c>
      <c r="Y6" s="22">
        <f t="shared" ref="Y6:AG6" si="4">IF(Y7="",NA(),Y7)</f>
        <v>107.1</v>
      </c>
      <c r="Z6" s="22">
        <f t="shared" si="4"/>
        <v>108.61</v>
      </c>
      <c r="AA6" s="22">
        <f t="shared" si="4"/>
        <v>104.48</v>
      </c>
      <c r="AB6" s="22">
        <f t="shared" si="4"/>
        <v>104.45</v>
      </c>
      <c r="AC6" s="22">
        <f t="shared" si="4"/>
        <v>104.85</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27.52</v>
      </c>
      <c r="AO6" s="22">
        <f t="shared" si="5"/>
        <v>30.84</v>
      </c>
      <c r="AP6" s="22">
        <f t="shared" si="5"/>
        <v>25.29</v>
      </c>
      <c r="AQ6" s="22">
        <f t="shared" si="5"/>
        <v>22.71</v>
      </c>
      <c r="AR6" s="22">
        <f t="shared" si="5"/>
        <v>6.17</v>
      </c>
      <c r="AS6" s="21" t="str">
        <f>IF(AS7="","",IF(AS7="-","【-】","【"&amp;SUBSTITUTE(TEXT(AS7,"#,##0.00"),"-","△")&amp;"】"))</f>
        <v>【1.30】</v>
      </c>
      <c r="AT6" s="22">
        <f>IF(AT7="",NA(),AT7)</f>
        <v>265.94</v>
      </c>
      <c r="AU6" s="22">
        <f t="shared" ref="AU6:BC6" si="6">IF(AU7="",NA(),AU7)</f>
        <v>292.62</v>
      </c>
      <c r="AV6" s="22">
        <f t="shared" si="6"/>
        <v>317.22000000000003</v>
      </c>
      <c r="AW6" s="22">
        <f t="shared" si="6"/>
        <v>374.39</v>
      </c>
      <c r="AX6" s="22">
        <f t="shared" si="6"/>
        <v>419.65</v>
      </c>
      <c r="AY6" s="22">
        <f t="shared" si="6"/>
        <v>445.85</v>
      </c>
      <c r="AZ6" s="22">
        <f t="shared" si="6"/>
        <v>450.54</v>
      </c>
      <c r="BA6" s="22">
        <f t="shared" si="6"/>
        <v>348.88</v>
      </c>
      <c r="BB6" s="22">
        <f t="shared" si="6"/>
        <v>381.07</v>
      </c>
      <c r="BC6" s="22">
        <f t="shared" si="6"/>
        <v>367.4</v>
      </c>
      <c r="BD6" s="21" t="str">
        <f>IF(BD7="","",IF(BD7="-","【-】","【"&amp;SUBSTITUTE(TEXT(BD7,"#,##0.00"),"-","△")&amp;"】"))</f>
        <v>【261.51】</v>
      </c>
      <c r="BE6" s="22">
        <f>IF(BE7="",NA(),BE7)</f>
        <v>414.06</v>
      </c>
      <c r="BF6" s="22">
        <f t="shared" ref="BF6:BN6" si="7">IF(BF7="",NA(),BF7)</f>
        <v>411.31</v>
      </c>
      <c r="BG6" s="22">
        <f t="shared" si="7"/>
        <v>405.52</v>
      </c>
      <c r="BH6" s="22">
        <f t="shared" si="7"/>
        <v>480.57</v>
      </c>
      <c r="BI6" s="22">
        <f t="shared" si="7"/>
        <v>748.05</v>
      </c>
      <c r="BJ6" s="22">
        <f t="shared" si="7"/>
        <v>516.34</v>
      </c>
      <c r="BK6" s="22">
        <f t="shared" si="7"/>
        <v>496.56</v>
      </c>
      <c r="BL6" s="22">
        <f t="shared" si="7"/>
        <v>540.38</v>
      </c>
      <c r="BM6" s="22">
        <f t="shared" si="7"/>
        <v>556.47</v>
      </c>
      <c r="BN6" s="22">
        <f t="shared" si="7"/>
        <v>564.99</v>
      </c>
      <c r="BO6" s="21" t="str">
        <f>IF(BO7="","",IF(BO7="-","【-】","【"&amp;SUBSTITUTE(TEXT(BO7,"#,##0.00"),"-","△")&amp;"】"))</f>
        <v>【265.16】</v>
      </c>
      <c r="BP6" s="22">
        <f>IF(BP7="",NA(),BP7)</f>
        <v>69.77</v>
      </c>
      <c r="BQ6" s="22">
        <f t="shared" ref="BQ6:BY6" si="8">IF(BQ7="",NA(),BQ7)</f>
        <v>73.69</v>
      </c>
      <c r="BR6" s="22">
        <f t="shared" si="8"/>
        <v>80.64</v>
      </c>
      <c r="BS6" s="22">
        <f t="shared" si="8"/>
        <v>72.69</v>
      </c>
      <c r="BT6" s="22">
        <f t="shared" si="8"/>
        <v>69.23</v>
      </c>
      <c r="BU6" s="22">
        <f t="shared" si="8"/>
        <v>83.27</v>
      </c>
      <c r="BV6" s="22">
        <f t="shared" si="8"/>
        <v>84.9</v>
      </c>
      <c r="BW6" s="22">
        <f t="shared" si="8"/>
        <v>83.22</v>
      </c>
      <c r="BX6" s="22">
        <f t="shared" si="8"/>
        <v>78.67</v>
      </c>
      <c r="BY6" s="22">
        <f t="shared" si="8"/>
        <v>80.56</v>
      </c>
      <c r="BZ6" s="21" t="str">
        <f>IF(BZ7="","",IF(BZ7="-","【-】","【"&amp;SUBSTITUTE(TEXT(BZ7,"#,##0.00"),"-","△")&amp;"】"))</f>
        <v>【102.35】</v>
      </c>
      <c r="CA6" s="22">
        <f>IF(CA7="",NA(),CA7)</f>
        <v>345.55</v>
      </c>
      <c r="CB6" s="22">
        <f t="shared" ref="CB6:CJ6" si="9">IF(CB7="",NA(),CB7)</f>
        <v>329.94</v>
      </c>
      <c r="CC6" s="22">
        <f t="shared" si="9"/>
        <v>301.2</v>
      </c>
      <c r="CD6" s="22">
        <f t="shared" si="9"/>
        <v>333.49</v>
      </c>
      <c r="CE6" s="22">
        <f t="shared" si="9"/>
        <v>348.32</v>
      </c>
      <c r="CF6" s="22">
        <f t="shared" si="9"/>
        <v>228.81</v>
      </c>
      <c r="CG6" s="22">
        <f t="shared" si="9"/>
        <v>231.9</v>
      </c>
      <c r="CH6" s="22">
        <f t="shared" si="9"/>
        <v>234.17</v>
      </c>
      <c r="CI6" s="22">
        <f t="shared" si="9"/>
        <v>257.95</v>
      </c>
      <c r="CJ6" s="22">
        <f t="shared" si="9"/>
        <v>260.87</v>
      </c>
      <c r="CK6" s="21" t="str">
        <f>IF(CK7="","",IF(CK7="-","【-】","【"&amp;SUBSTITUTE(TEXT(CK7,"#,##0.00"),"-","△")&amp;"】"))</f>
        <v>【167.74】</v>
      </c>
      <c r="CL6" s="22">
        <f>IF(CL7="",NA(),CL7)</f>
        <v>81.900000000000006</v>
      </c>
      <c r="CM6" s="22">
        <f t="shared" ref="CM6:CU6" si="10">IF(CM7="",NA(),CM7)</f>
        <v>86.25</v>
      </c>
      <c r="CN6" s="22">
        <f t="shared" si="10"/>
        <v>82.7</v>
      </c>
      <c r="CO6" s="22">
        <f t="shared" si="10"/>
        <v>82.78</v>
      </c>
      <c r="CP6" s="22">
        <f t="shared" si="10"/>
        <v>79.83</v>
      </c>
      <c r="CQ6" s="22">
        <f t="shared" si="10"/>
        <v>38.979999999999997</v>
      </c>
      <c r="CR6" s="22">
        <f t="shared" si="10"/>
        <v>39.61</v>
      </c>
      <c r="CS6" s="22">
        <f t="shared" si="10"/>
        <v>41.06</v>
      </c>
      <c r="CT6" s="22">
        <f t="shared" si="10"/>
        <v>39.94</v>
      </c>
      <c r="CU6" s="22">
        <f t="shared" si="10"/>
        <v>40.19</v>
      </c>
      <c r="CV6" s="21" t="str">
        <f>IF(CV7="","",IF(CV7="-","【-】","【"&amp;SUBSTITUTE(TEXT(CV7,"#,##0.00"),"-","△")&amp;"】"))</f>
        <v>【60.29】</v>
      </c>
      <c r="CW6" s="22">
        <f>IF(CW7="",NA(),CW7)</f>
        <v>85.7</v>
      </c>
      <c r="CX6" s="22">
        <f t="shared" ref="CX6:DF6" si="11">IF(CX7="",NA(),CX7)</f>
        <v>79.63</v>
      </c>
      <c r="CY6" s="22">
        <f t="shared" si="11"/>
        <v>83.6</v>
      </c>
      <c r="CZ6" s="22">
        <f t="shared" si="11"/>
        <v>83.3</v>
      </c>
      <c r="DA6" s="22">
        <f t="shared" si="11"/>
        <v>86.05</v>
      </c>
      <c r="DB6" s="22">
        <f t="shared" si="11"/>
        <v>75.010000000000005</v>
      </c>
      <c r="DC6" s="22">
        <f t="shared" si="11"/>
        <v>72.959999999999994</v>
      </c>
      <c r="DD6" s="22">
        <f t="shared" si="11"/>
        <v>72.42</v>
      </c>
      <c r="DE6" s="22">
        <f t="shared" si="11"/>
        <v>69.41</v>
      </c>
      <c r="DF6" s="22">
        <f t="shared" si="11"/>
        <v>71.52</v>
      </c>
      <c r="DG6" s="21" t="str">
        <f>IF(DG7="","",IF(DG7="-","【-】","【"&amp;SUBSTITUTE(TEXT(DG7,"#,##0.00"),"-","△")&amp;"】"))</f>
        <v>【90.12】</v>
      </c>
      <c r="DH6" s="22">
        <f>IF(DH7="",NA(),DH7)</f>
        <v>64.69</v>
      </c>
      <c r="DI6" s="22">
        <f t="shared" ref="DI6:DQ6" si="12">IF(DI7="",NA(),DI7)</f>
        <v>65.17</v>
      </c>
      <c r="DJ6" s="22">
        <f t="shared" si="12"/>
        <v>66.33</v>
      </c>
      <c r="DK6" s="22">
        <f t="shared" si="12"/>
        <v>64.569999999999993</v>
      </c>
      <c r="DL6" s="22">
        <f t="shared" si="12"/>
        <v>59.41</v>
      </c>
      <c r="DM6" s="22">
        <f t="shared" si="12"/>
        <v>51.89</v>
      </c>
      <c r="DN6" s="22">
        <f t="shared" si="12"/>
        <v>54.09</v>
      </c>
      <c r="DO6" s="22">
        <f t="shared" si="12"/>
        <v>52.73</v>
      </c>
      <c r="DP6" s="22">
        <f t="shared" si="12"/>
        <v>53.25</v>
      </c>
      <c r="DQ6" s="22">
        <f t="shared" si="12"/>
        <v>53.4</v>
      </c>
      <c r="DR6" s="21" t="str">
        <f>IF(DR7="","",IF(DR7="-","【-】","【"&amp;SUBSTITUTE(TEXT(DR7,"#,##0.00"),"-","△")&amp;"】"))</f>
        <v>【50.88】</v>
      </c>
      <c r="DS6" s="22">
        <f>IF(DS7="",NA(),DS7)</f>
        <v>9.84</v>
      </c>
      <c r="DT6" s="22">
        <f t="shared" ref="DT6:EB6" si="13">IF(DT7="",NA(),DT7)</f>
        <v>9.84</v>
      </c>
      <c r="DU6" s="22">
        <f t="shared" si="13"/>
        <v>12.87</v>
      </c>
      <c r="DV6" s="22">
        <f t="shared" si="13"/>
        <v>14.1</v>
      </c>
      <c r="DW6" s="22">
        <f t="shared" si="13"/>
        <v>22.48</v>
      </c>
      <c r="DX6" s="22">
        <f t="shared" si="13"/>
        <v>14.74</v>
      </c>
      <c r="DY6" s="22">
        <f t="shared" si="13"/>
        <v>18.68</v>
      </c>
      <c r="DZ6" s="22">
        <f t="shared" si="13"/>
        <v>19.91</v>
      </c>
      <c r="EA6" s="22">
        <f t="shared" si="13"/>
        <v>23.02</v>
      </c>
      <c r="EB6" s="22">
        <f t="shared" si="13"/>
        <v>21.86</v>
      </c>
      <c r="EC6" s="21" t="str">
        <f>IF(EC7="","",IF(EC7="-","【-】","【"&amp;SUBSTITUTE(TEXT(EC7,"#,##0.00"),"-","△")&amp;"】"))</f>
        <v>【22.30】</v>
      </c>
      <c r="ED6" s="21">
        <f>IF(ED7="",NA(),ED7)</f>
        <v>0</v>
      </c>
      <c r="EE6" s="21">
        <f t="shared" ref="EE6:EM6" si="14">IF(EE7="",NA(),EE7)</f>
        <v>0</v>
      </c>
      <c r="EF6" s="21">
        <f t="shared" si="14"/>
        <v>0</v>
      </c>
      <c r="EG6" s="21">
        <f t="shared" si="14"/>
        <v>0</v>
      </c>
      <c r="EH6" s="21">
        <f t="shared" si="14"/>
        <v>0</v>
      </c>
      <c r="EI6" s="22">
        <f t="shared" si="14"/>
        <v>0.4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16632</v>
      </c>
      <c r="D7" s="24">
        <v>46</v>
      </c>
      <c r="E7" s="24">
        <v>1</v>
      </c>
      <c r="F7" s="24">
        <v>0</v>
      </c>
      <c r="G7" s="24">
        <v>1</v>
      </c>
      <c r="H7" s="24" t="s">
        <v>93</v>
      </c>
      <c r="I7" s="24" t="s">
        <v>94</v>
      </c>
      <c r="J7" s="24" t="s">
        <v>95</v>
      </c>
      <c r="K7" s="24" t="s">
        <v>96</v>
      </c>
      <c r="L7" s="24" t="s">
        <v>97</v>
      </c>
      <c r="M7" s="24" t="s">
        <v>98</v>
      </c>
      <c r="N7" s="25" t="s">
        <v>99</v>
      </c>
      <c r="O7" s="25">
        <v>41.64</v>
      </c>
      <c r="P7" s="25">
        <v>79.45</v>
      </c>
      <c r="Q7" s="25">
        <v>5010</v>
      </c>
      <c r="R7" s="25">
        <v>5499</v>
      </c>
      <c r="S7" s="25">
        <v>423.63</v>
      </c>
      <c r="T7" s="25">
        <v>12.98</v>
      </c>
      <c r="U7" s="25">
        <v>4325</v>
      </c>
      <c r="V7" s="25">
        <v>57.71</v>
      </c>
      <c r="W7" s="25">
        <v>74.94</v>
      </c>
      <c r="X7" s="25">
        <v>107.43</v>
      </c>
      <c r="Y7" s="25">
        <v>107.1</v>
      </c>
      <c r="Z7" s="25">
        <v>108.61</v>
      </c>
      <c r="AA7" s="25">
        <v>104.48</v>
      </c>
      <c r="AB7" s="25">
        <v>104.45</v>
      </c>
      <c r="AC7" s="25">
        <v>104.85</v>
      </c>
      <c r="AD7" s="25">
        <v>107.64</v>
      </c>
      <c r="AE7" s="25">
        <v>108.22</v>
      </c>
      <c r="AF7" s="25">
        <v>114.22</v>
      </c>
      <c r="AG7" s="25">
        <v>108.19</v>
      </c>
      <c r="AH7" s="25">
        <v>111.39</v>
      </c>
      <c r="AI7" s="25">
        <v>0</v>
      </c>
      <c r="AJ7" s="25">
        <v>0</v>
      </c>
      <c r="AK7" s="25">
        <v>0</v>
      </c>
      <c r="AL7" s="25">
        <v>0</v>
      </c>
      <c r="AM7" s="25">
        <v>0</v>
      </c>
      <c r="AN7" s="25">
        <v>27.52</v>
      </c>
      <c r="AO7" s="25">
        <v>30.84</v>
      </c>
      <c r="AP7" s="25">
        <v>25.29</v>
      </c>
      <c r="AQ7" s="25">
        <v>22.71</v>
      </c>
      <c r="AR7" s="25">
        <v>6.17</v>
      </c>
      <c r="AS7" s="25">
        <v>1.3</v>
      </c>
      <c r="AT7" s="25">
        <v>265.94</v>
      </c>
      <c r="AU7" s="25">
        <v>292.62</v>
      </c>
      <c r="AV7" s="25">
        <v>317.22000000000003</v>
      </c>
      <c r="AW7" s="25">
        <v>374.39</v>
      </c>
      <c r="AX7" s="25">
        <v>419.65</v>
      </c>
      <c r="AY7" s="25">
        <v>445.85</v>
      </c>
      <c r="AZ7" s="25">
        <v>450.54</v>
      </c>
      <c r="BA7" s="25">
        <v>348.88</v>
      </c>
      <c r="BB7" s="25">
        <v>381.07</v>
      </c>
      <c r="BC7" s="25">
        <v>367.4</v>
      </c>
      <c r="BD7" s="25">
        <v>261.51</v>
      </c>
      <c r="BE7" s="25">
        <v>414.06</v>
      </c>
      <c r="BF7" s="25">
        <v>411.31</v>
      </c>
      <c r="BG7" s="25">
        <v>405.52</v>
      </c>
      <c r="BH7" s="25">
        <v>480.57</v>
      </c>
      <c r="BI7" s="25">
        <v>748.05</v>
      </c>
      <c r="BJ7" s="25">
        <v>516.34</v>
      </c>
      <c r="BK7" s="25">
        <v>496.56</v>
      </c>
      <c r="BL7" s="25">
        <v>540.38</v>
      </c>
      <c r="BM7" s="25">
        <v>556.47</v>
      </c>
      <c r="BN7" s="25">
        <v>564.99</v>
      </c>
      <c r="BO7" s="25">
        <v>265.16000000000003</v>
      </c>
      <c r="BP7" s="25">
        <v>69.77</v>
      </c>
      <c r="BQ7" s="25">
        <v>73.69</v>
      </c>
      <c r="BR7" s="25">
        <v>80.64</v>
      </c>
      <c r="BS7" s="25">
        <v>72.69</v>
      </c>
      <c r="BT7" s="25">
        <v>69.23</v>
      </c>
      <c r="BU7" s="25">
        <v>83.27</v>
      </c>
      <c r="BV7" s="25">
        <v>84.9</v>
      </c>
      <c r="BW7" s="25">
        <v>83.22</v>
      </c>
      <c r="BX7" s="25">
        <v>78.67</v>
      </c>
      <c r="BY7" s="25">
        <v>80.56</v>
      </c>
      <c r="BZ7" s="25">
        <v>102.35</v>
      </c>
      <c r="CA7" s="25">
        <v>345.55</v>
      </c>
      <c r="CB7" s="25">
        <v>329.94</v>
      </c>
      <c r="CC7" s="25">
        <v>301.2</v>
      </c>
      <c r="CD7" s="25">
        <v>333.49</v>
      </c>
      <c r="CE7" s="25">
        <v>348.32</v>
      </c>
      <c r="CF7" s="25">
        <v>228.81</v>
      </c>
      <c r="CG7" s="25">
        <v>231.9</v>
      </c>
      <c r="CH7" s="25">
        <v>234.17</v>
      </c>
      <c r="CI7" s="25">
        <v>257.95</v>
      </c>
      <c r="CJ7" s="25">
        <v>260.87</v>
      </c>
      <c r="CK7" s="25">
        <v>167.74</v>
      </c>
      <c r="CL7" s="25">
        <v>81.900000000000006</v>
      </c>
      <c r="CM7" s="25">
        <v>86.25</v>
      </c>
      <c r="CN7" s="25">
        <v>82.7</v>
      </c>
      <c r="CO7" s="25">
        <v>82.78</v>
      </c>
      <c r="CP7" s="25">
        <v>79.83</v>
      </c>
      <c r="CQ7" s="25">
        <v>38.979999999999997</v>
      </c>
      <c r="CR7" s="25">
        <v>39.61</v>
      </c>
      <c r="CS7" s="25">
        <v>41.06</v>
      </c>
      <c r="CT7" s="25">
        <v>39.94</v>
      </c>
      <c r="CU7" s="25">
        <v>40.19</v>
      </c>
      <c r="CV7" s="25">
        <v>60.29</v>
      </c>
      <c r="CW7" s="25">
        <v>85.7</v>
      </c>
      <c r="CX7" s="25">
        <v>79.63</v>
      </c>
      <c r="CY7" s="25">
        <v>83.6</v>
      </c>
      <c r="CZ7" s="25">
        <v>83.3</v>
      </c>
      <c r="DA7" s="25">
        <v>86.05</v>
      </c>
      <c r="DB7" s="25">
        <v>75.010000000000005</v>
      </c>
      <c r="DC7" s="25">
        <v>72.959999999999994</v>
      </c>
      <c r="DD7" s="25">
        <v>72.42</v>
      </c>
      <c r="DE7" s="25">
        <v>69.41</v>
      </c>
      <c r="DF7" s="25">
        <v>71.52</v>
      </c>
      <c r="DG7" s="25">
        <v>90.12</v>
      </c>
      <c r="DH7" s="25">
        <v>64.69</v>
      </c>
      <c r="DI7" s="25">
        <v>65.17</v>
      </c>
      <c r="DJ7" s="25">
        <v>66.33</v>
      </c>
      <c r="DK7" s="25">
        <v>64.569999999999993</v>
      </c>
      <c r="DL7" s="25">
        <v>59.41</v>
      </c>
      <c r="DM7" s="25">
        <v>51.89</v>
      </c>
      <c r="DN7" s="25">
        <v>54.09</v>
      </c>
      <c r="DO7" s="25">
        <v>52.73</v>
      </c>
      <c r="DP7" s="25">
        <v>53.25</v>
      </c>
      <c r="DQ7" s="25">
        <v>53.4</v>
      </c>
      <c r="DR7" s="25">
        <v>50.88</v>
      </c>
      <c r="DS7" s="25">
        <v>9.84</v>
      </c>
      <c r="DT7" s="25">
        <v>9.84</v>
      </c>
      <c r="DU7" s="25">
        <v>12.87</v>
      </c>
      <c r="DV7" s="25">
        <v>14.1</v>
      </c>
      <c r="DW7" s="25">
        <v>22.48</v>
      </c>
      <c r="DX7" s="25">
        <v>14.74</v>
      </c>
      <c r="DY7" s="25">
        <v>18.68</v>
      </c>
      <c r="DZ7" s="25">
        <v>19.91</v>
      </c>
      <c r="EA7" s="25">
        <v>23.02</v>
      </c>
      <c r="EB7" s="25">
        <v>21.86</v>
      </c>
      <c r="EC7" s="25">
        <v>22.3</v>
      </c>
      <c r="ED7" s="25">
        <v>0</v>
      </c>
      <c r="EE7" s="25">
        <v>0</v>
      </c>
      <c r="EF7" s="25">
        <v>0</v>
      </c>
      <c r="EG7" s="25">
        <v>0</v>
      </c>
      <c r="EH7" s="25">
        <v>0</v>
      </c>
      <c r="EI7" s="25">
        <v>0.4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 卓</cp:lastModifiedBy>
  <dcterms:created xsi:type="dcterms:W3CDTF">2022-12-01T00:52:04Z</dcterms:created>
  <dcterms:modified xsi:type="dcterms:W3CDTF">2023-01-11T23:51:57Z</dcterms:modified>
  <cp:category/>
</cp:coreProperties>
</file>