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manakafile\desktop$\569\デスクトップ\050112 【依頼_120（金）〆】公営企業に係る経営比較分析表（令和3年度決算）の分析等について\回答\"/>
    </mc:Choice>
  </mc:AlternateContent>
  <workbookProtection workbookAlgorithmName="SHA-512" workbookHashValue="Z6CcahQhczEcSVZPSjPp3Nj5+hQjy8cAc3sZ+5nWZiLpG5nDWnAtWJIx4eUlC016gMekGUBhYm47IqoADm63DA==" workbookSaltValue="KYVLOT7xunIplkSGt1xTE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<sst xmlns="http://schemas.openxmlformats.org/spreadsheetml/2006/main" count="228" uniqueCount="116">
  <si>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</si>
  <si>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</si>
  <si>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</si>
  <si>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</si>
  <si>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</si>
  <si>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</si>
  <si>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</si>
  <si>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</si>
  <si>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</si>
  <si>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</si>
  <si>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</si>
  <si>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</si>
  <si>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</si>
  <si>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</si>
  <si>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</si>
  <si>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</si>
  <si>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</si>
  <si>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</si>
  <si>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</si>
  <si>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</si>
  <si>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</si>
  <si>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</si>
  <si>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</si>
  <si>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</si>
  <si>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</si>
  <si>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</si>
  <si>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</si>
  <si>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</si>
  <si>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</si>
  <si>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</si>
  <si>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</si>
  <si>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</si>
  <si>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</si>
  <si>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</si>
  <si>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</si>
  <si>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</si>
  <si>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</si>
  <si>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</si>
  <si>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</si>
  <si>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</si>
  <si>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</si>
  <si>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</si>
  <si>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</si>
  <si>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</si>
  <si>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</si>
  <si>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</si>
  <si>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</si>
  <si>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</si>
  <si>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</si>
  <si>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</si>
  <si>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</si>
  <si>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</si>
  <si>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</si>
  <si>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</si>
  <si>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</si>
  <si>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</si>
  <si>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</si>
  <si>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</si>
  <si>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</si>
  <si>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</si>
  <si>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</si>
  <si>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</si>
  <si>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</si>
  <si>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</si>
  <si>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</si>
  <si>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</si>
  <si>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</si>
  <si>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</si>
  <si>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</si>
  <si>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</si>
  <si>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</si>
  <si>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</si>
  <si>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</si>
  <si>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</si>
  <si>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</si>
  <si>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</si>
  <si>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</si>
  <si>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</si>
  <si>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</si>
  <si>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</si>
  <si>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</si>
  <si>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</si>
  <si>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</si>
  <si>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</si>
  <si>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</si>
  <si>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</si>
  <si>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</si>
  <si>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</si>
  <si>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</si>
  <si>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</si>
  <si>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</si>
  <si>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</si>
  <si>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</si>
  <si>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浜中町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</si>
  <si>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</si>
  <si>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</si>
  <si>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</si>
  <si>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</si>
  <si>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</si>
  <si>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</si>
  <si>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</si>
  <si>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</si>
  <si>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</si>
  <si>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</si>
  <si>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</si>
  <si>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</si>
  <si>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</si>
  <si>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</si>
  <si>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</si>
  <si>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</si>
  <si>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</si>
  <si>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</si>
  <si>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</si>
  <si>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給水人口の継続的な減少に伴い給水収益も減少していくことが推測される中で施設の更新時期を迎えることになり、多額の資金が必要になる。
　施設投資の主な財源は企業債になるが、その企業債の償還財源は水道料金を原資とするため料金回収率を高める。また経費削減に努め費用の効率性を改善する。
　事業計画の策定と併せて料金改定も検討し、安定した事業運営に取り組んでいく。</t>
    <rPh sb="1" eb="3">
      <t>キュウスイ</t>
    </rPh>
    <rPh sb="3" eb="5">
      <t>ジンコウ</t>
    </rPh>
    <rPh sb="6" eb="9">
      <t>ケイゾクテキ</t>
    </rPh>
    <rPh sb="10" eb="12">
      <t>ゲンショウ</t>
    </rPh>
    <rPh sb="13" eb="14">
      <t>トモナ</t>
    </rPh>
    <rPh sb="15" eb="17">
      <t>キュウスイ</t>
    </rPh>
    <rPh sb="17" eb="19">
      <t>シュウエキ</t>
    </rPh>
    <rPh sb="20" eb="22">
      <t>ゲンショウ</t>
    </rPh>
    <rPh sb="29" eb="31">
      <t>スイソク</t>
    </rPh>
    <rPh sb="34" eb="35">
      <t>ナカ</t>
    </rPh>
    <rPh sb="36" eb="38">
      <t>シセツ</t>
    </rPh>
    <rPh sb="39" eb="41">
      <t>コウシン</t>
    </rPh>
    <rPh sb="41" eb="43">
      <t>ジキ</t>
    </rPh>
    <rPh sb="44" eb="45">
      <t>ムカ</t>
    </rPh>
    <rPh sb="53" eb="55">
      <t>タガク</t>
    </rPh>
    <rPh sb="56" eb="58">
      <t>シキン</t>
    </rPh>
    <rPh sb="59" eb="61">
      <t>ヒツヨウ</t>
    </rPh>
    <rPh sb="67" eb="69">
      <t>シセツ</t>
    </rPh>
    <rPh sb="69" eb="71">
      <t>トウシ</t>
    </rPh>
    <rPh sb="72" eb="73">
      <t>オモ</t>
    </rPh>
    <rPh sb="74" eb="76">
      <t>ザイゲン</t>
    </rPh>
    <rPh sb="77" eb="79">
      <t>キギョウ</t>
    </rPh>
    <rPh sb="79" eb="80">
      <t>サイ</t>
    </rPh>
    <rPh sb="87" eb="89">
      <t>キギョウ</t>
    </rPh>
    <rPh sb="89" eb="90">
      <t>サイ</t>
    </rPh>
    <rPh sb="91" eb="93">
      <t>ショウカン</t>
    </rPh>
    <rPh sb="93" eb="95">
      <t>ザイゲン</t>
    </rPh>
    <rPh sb="96" eb="98">
      <t>スイドウ</t>
    </rPh>
    <rPh sb="98" eb="100">
      <t>リョウキン</t>
    </rPh>
    <rPh sb="101" eb="103">
      <t>ゲンシ</t>
    </rPh>
    <rPh sb="108" eb="110">
      <t>リョウキン</t>
    </rPh>
    <rPh sb="110" eb="112">
      <t>カイシュウ</t>
    </rPh>
    <rPh sb="112" eb="113">
      <t>リツ</t>
    </rPh>
    <rPh sb="114" eb="115">
      <t>タカ</t>
    </rPh>
    <rPh sb="120" eb="122">
      <t>ケイヒ</t>
    </rPh>
    <rPh sb="122" eb="124">
      <t>サクゲン</t>
    </rPh>
    <rPh sb="125" eb="126">
      <t>ツト</t>
    </rPh>
    <rPh sb="127" eb="129">
      <t>ヒヨウ</t>
    </rPh>
    <rPh sb="130" eb="133">
      <t>コウリツセイ</t>
    </rPh>
    <rPh sb="134" eb="136">
      <t>カイゼン</t>
    </rPh>
    <rPh sb="141" eb="143">
      <t>ジギョウ</t>
    </rPh>
    <rPh sb="143" eb="145">
      <t>ケイカク</t>
    </rPh>
    <rPh sb="146" eb="148">
      <t>サクテイ</t>
    </rPh>
    <rPh sb="149" eb="150">
      <t>アワ</t>
    </rPh>
    <rPh sb="152" eb="154">
      <t>リョウキン</t>
    </rPh>
    <rPh sb="154" eb="156">
      <t>カイテイ</t>
    </rPh>
    <rPh sb="157" eb="159">
      <t>ケントウ</t>
    </rPh>
    <rPh sb="161" eb="163">
      <t>アンテイ</t>
    </rPh>
    <rPh sb="165" eb="167">
      <t>ジギョウ</t>
    </rPh>
    <rPh sb="167" eb="169">
      <t>ウンエイ</t>
    </rPh>
    <rPh sb="170" eb="171">
      <t>ト</t>
    </rPh>
    <rPh sb="172" eb="173">
      <t>ク</t>
    </rPh>
    <phoneticPr fontId="4"/>
  </si>
  <si>
    <t xml:space="preserve">　経常収支比率は100％を超え黒字であり、欠損金は発生していない。
　流動比率は100％を超え１年以内の支払能力はあるが、料金回収率は69％と低く、給水収益だけでは財源を賄い切れず一般会計からの補助金で事業費を確保している。
　企業債残高対給水収益比率は、平成30年度より計画的に資本的な施設投資を行っており今後増加が予測される。
　１㎥当たりの費用である給水原価が348円で、実際の１㎥当たりの水道料金よりも高い水準で推移し費用の効率性が悪い。
　施設利用率は79％を超え施設稼働はほぼ安定しており、有収率は86％を超え施設を効率的に利用しているが、料金回収率が低く給水収益は伸びていない。
</t>
    <rPh sb="1" eb="3">
      <t>ケイジョウ</t>
    </rPh>
    <rPh sb="3" eb="5">
      <t>シュウシ</t>
    </rPh>
    <rPh sb="5" eb="7">
      <t>ヒリツ</t>
    </rPh>
    <rPh sb="13" eb="14">
      <t>コ</t>
    </rPh>
    <rPh sb="15" eb="16">
      <t>クロ</t>
    </rPh>
    <rPh sb="16" eb="17">
      <t>ジ</t>
    </rPh>
    <rPh sb="35" eb="37">
      <t>リュウドウ</t>
    </rPh>
    <rPh sb="37" eb="39">
      <t>ヒリツ</t>
    </rPh>
    <rPh sb="45" eb="46">
      <t>コ</t>
    </rPh>
    <rPh sb="48" eb="49">
      <t>ネン</t>
    </rPh>
    <rPh sb="49" eb="51">
      <t>イナイ</t>
    </rPh>
    <rPh sb="52" eb="54">
      <t>シハラ</t>
    </rPh>
    <rPh sb="54" eb="56">
      <t>ノウリョク</t>
    </rPh>
    <rPh sb="61" eb="63">
      <t>リョウキン</t>
    </rPh>
    <rPh sb="63" eb="65">
      <t>カイシュウ</t>
    </rPh>
    <rPh sb="65" eb="66">
      <t>リツ</t>
    </rPh>
    <rPh sb="71" eb="72">
      <t>ヒク</t>
    </rPh>
    <rPh sb="74" eb="76">
      <t>キュウスイ</t>
    </rPh>
    <rPh sb="76" eb="78">
      <t>シュウエキ</t>
    </rPh>
    <rPh sb="82" eb="84">
      <t>ザイゲン</t>
    </rPh>
    <rPh sb="85" eb="86">
      <t>マカナ</t>
    </rPh>
    <rPh sb="87" eb="88">
      <t>キ</t>
    </rPh>
    <rPh sb="90" eb="92">
      <t>イッパン</t>
    </rPh>
    <rPh sb="92" eb="94">
      <t>カイケイ</t>
    </rPh>
    <rPh sb="97" eb="100">
      <t>ホジョキン</t>
    </rPh>
    <rPh sb="101" eb="104">
      <t>ジギョウヒ</t>
    </rPh>
    <rPh sb="105" eb="107">
      <t>カクホ</t>
    </rPh>
    <rPh sb="114" eb="116">
      <t>キギョウ</t>
    </rPh>
    <rPh sb="116" eb="117">
      <t>サイ</t>
    </rPh>
    <rPh sb="117" eb="119">
      <t>ザンダカ</t>
    </rPh>
    <rPh sb="119" eb="120">
      <t>タイ</t>
    </rPh>
    <rPh sb="120" eb="122">
      <t>キュウスイ</t>
    </rPh>
    <rPh sb="122" eb="124">
      <t>シュウエキ</t>
    </rPh>
    <rPh sb="124" eb="125">
      <t>ヒ</t>
    </rPh>
    <rPh sb="125" eb="126">
      <t>リツ</t>
    </rPh>
    <rPh sb="128" eb="130">
      <t>ヘイセイ</t>
    </rPh>
    <rPh sb="132" eb="134">
      <t>ネンド</t>
    </rPh>
    <rPh sb="136" eb="139">
      <t>ケイカクテキ</t>
    </rPh>
    <rPh sb="140" eb="143">
      <t>シホンテキ</t>
    </rPh>
    <rPh sb="144" eb="146">
      <t>シセツ</t>
    </rPh>
    <rPh sb="146" eb="148">
      <t>トウシ</t>
    </rPh>
    <rPh sb="149" eb="150">
      <t>オコナ</t>
    </rPh>
    <rPh sb="154" eb="156">
      <t>コンゴ</t>
    </rPh>
    <rPh sb="156" eb="158">
      <t>ゾウカ</t>
    </rPh>
    <rPh sb="159" eb="161">
      <t>ヨソク</t>
    </rPh>
    <rPh sb="169" eb="170">
      <t>ア</t>
    </rPh>
    <rPh sb="173" eb="175">
      <t>ヒヨウ</t>
    </rPh>
    <rPh sb="178" eb="180">
      <t>キュウスイ</t>
    </rPh>
    <rPh sb="180" eb="182">
      <t>ゲンカ</t>
    </rPh>
    <rPh sb="186" eb="187">
      <t>エン</t>
    </rPh>
    <rPh sb="189" eb="191">
      <t>ジッサイ</t>
    </rPh>
    <rPh sb="194" eb="195">
      <t>ア</t>
    </rPh>
    <rPh sb="198" eb="200">
      <t>スイドウ</t>
    </rPh>
    <rPh sb="200" eb="202">
      <t>リョウキン</t>
    </rPh>
    <rPh sb="205" eb="206">
      <t>タカ</t>
    </rPh>
    <rPh sb="207" eb="209">
      <t>スイジュン</t>
    </rPh>
    <rPh sb="210" eb="212">
      <t>スイイ</t>
    </rPh>
    <rPh sb="213" eb="215">
      <t>ヒヨウ</t>
    </rPh>
    <rPh sb="216" eb="219">
      <t>コウリツセイ</t>
    </rPh>
    <rPh sb="220" eb="221">
      <t>ワル</t>
    </rPh>
    <rPh sb="225" eb="227">
      <t>シセツ</t>
    </rPh>
    <rPh sb="227" eb="230">
      <t>リヨウリツ</t>
    </rPh>
    <rPh sb="235" eb="236">
      <t>コ</t>
    </rPh>
    <rPh sb="237" eb="239">
      <t>シセツ</t>
    </rPh>
    <rPh sb="239" eb="241">
      <t>カドウ</t>
    </rPh>
    <rPh sb="244" eb="246">
      <t>アンテイ</t>
    </rPh>
    <rPh sb="251" eb="253">
      <t>ユウシュウ</t>
    </rPh>
    <rPh sb="253" eb="254">
      <t>リツ</t>
    </rPh>
    <rPh sb="259" eb="260">
      <t>コ</t>
    </rPh>
    <rPh sb="261" eb="263">
      <t>シセツ</t>
    </rPh>
    <rPh sb="264" eb="267">
      <t>コウリツテキ</t>
    </rPh>
    <rPh sb="268" eb="270">
      <t>リヨウ</t>
    </rPh>
    <rPh sb="276" eb="278">
      <t>リョウキン</t>
    </rPh>
    <rPh sb="278" eb="280">
      <t>カイシュウ</t>
    </rPh>
    <rPh sb="280" eb="281">
      <t>リツ</t>
    </rPh>
    <rPh sb="282" eb="283">
      <t>ヒク</t>
    </rPh>
    <rPh sb="284" eb="286">
      <t>キュウスイ</t>
    </rPh>
    <rPh sb="286" eb="288">
      <t>シュウエキ</t>
    </rPh>
    <rPh sb="289" eb="290">
      <t>ノ</t>
    </rPh>
    <phoneticPr fontId="4"/>
  </si>
  <si>
    <t>　施設全体の減価償却率が59％となっており、年々、耐用年数に近づく中、管路経年では一部の管路が耐用年数に達したものもある。
　管路更新は、令和6年度以降浜中町水道ビジョンに基づいた計画的な更新事業等を実施していく予定である。</t>
    <rPh sb="1" eb="3">
      <t>シセツ</t>
    </rPh>
    <rPh sb="3" eb="5">
      <t>ゼンタイ</t>
    </rPh>
    <rPh sb="6" eb="8">
      <t>ゲンカ</t>
    </rPh>
    <rPh sb="8" eb="10">
      <t>ショウキャク</t>
    </rPh>
    <rPh sb="10" eb="11">
      <t>リツ</t>
    </rPh>
    <rPh sb="22" eb="23">
      <t>ネン</t>
    </rPh>
    <rPh sb="25" eb="27">
      <t>タイヨウ</t>
    </rPh>
    <rPh sb="27" eb="29">
      <t>ネンスウ</t>
    </rPh>
    <rPh sb="30" eb="31">
      <t>チカ</t>
    </rPh>
    <rPh sb="33" eb="34">
      <t>ナカ</t>
    </rPh>
    <rPh sb="35" eb="36">
      <t>カン</t>
    </rPh>
    <rPh sb="36" eb="37">
      <t>ロ</t>
    </rPh>
    <rPh sb="37" eb="39">
      <t>ケイネン</t>
    </rPh>
    <rPh sb="41" eb="43">
      <t>イチブ</t>
    </rPh>
    <rPh sb="44" eb="45">
      <t>カン</t>
    </rPh>
    <rPh sb="45" eb="46">
      <t>ロ</t>
    </rPh>
    <rPh sb="47" eb="49">
      <t>タイヨウ</t>
    </rPh>
    <rPh sb="49" eb="51">
      <t>ネンスウ</t>
    </rPh>
    <rPh sb="52" eb="53">
      <t>タッ</t>
    </rPh>
    <rPh sb="69" eb="71">
      <t>レイワ</t>
    </rPh>
    <rPh sb="73" eb="74">
      <t>ド</t>
    </rPh>
    <rPh sb="74" eb="76">
      <t>イコウ</t>
    </rPh>
    <rPh sb="76" eb="79">
      <t>ハマナカチョウ</t>
    </rPh>
    <rPh sb="79" eb="81">
      <t>スイドウ</t>
    </rPh>
    <rPh sb="86" eb="87">
      <t>モト</t>
    </rPh>
    <rPh sb="90" eb="93">
      <t>ケイカクテキ</t>
    </rPh>
    <rPh sb="94" eb="96">
      <t>コウシン</t>
    </rPh>
    <rPh sb="96" eb="98">
      <t>ジギョウ</t>
    </rPh>
    <rPh sb="98" eb="99">
      <t>トウ</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</si>
</sst>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0D-4A6C-883A-8DFE31A6C5A2}"/>
            </c:ext>
          </c:extLst>
        </c:ser>
        <c:dLbls>
          <c:showLegendKey val="0"/>
          <c:showVal val="0"/>
          <c:showCatName val="0"/>
          <c:showSerName val="0"/>
          <c:showPercent val="0"/>
          <c:showBubbleSize val="0"/>
        </c:dLbls>
        <c:gapWidth val="150"/>
        <c:axId val="328003024"/>
        <c:axId val="32808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0.32</c:v>
                </c:pt>
                <c:pt idx="2">
                  <c:v>0.81</c:v>
                </c:pt>
                <c:pt idx="3">
                  <c:v>0.38</c:v>
                </c:pt>
                <c:pt idx="4">
                  <c:v>0.51</c:v>
                </c:pt>
              </c:numCache>
            </c:numRef>
          </c:val>
          <c:smooth val="0"/>
          <c:extLst xmlns:c16r2="http://schemas.microsoft.com/office/drawing/2015/06/chart">
            <c:ext xmlns:c16="http://schemas.microsoft.com/office/drawing/2014/chart" uri="{C3380CC4-5D6E-409C-BE32-E72D297353CC}">
              <c16:uniqueId val="{00000001-110D-4A6C-883A-8DFE31A6C5A2}"/>
            </c:ext>
          </c:extLst>
        </c:ser>
        <c:dLbls>
          <c:showLegendKey val="0"/>
          <c:showVal val="0"/>
          <c:showCatName val="0"/>
          <c:showSerName val="0"/>
          <c:showPercent val="0"/>
          <c:showBubbleSize val="0"/>
        </c:dLbls>
        <c:marker val="1"/>
        <c:smooth val="0"/>
        <c:axId val="328003024"/>
        <c:axId val="328081688"/>
      </c:lineChart>
      <c:dateAx>
        <c:axId val="328003024"/>
        <c:scaling>
          <c:orientation val="minMax"/>
        </c:scaling>
        <c:delete val="1"/>
        <c:axPos val="b"/>
        <c:numFmt formatCode="&quot;H&quot;yy" sourceLinked="1"/>
        <c:majorTickMark val="none"/>
        <c:minorTickMark val="none"/>
        <c:tickLblPos val="none"/>
        <c:crossAx val="328081688"/>
        <c:crosses val="autoZero"/>
        <c:auto val="1"/>
        <c:lblOffset val="100"/>
        <c:baseTimeUnit val="years"/>
      </c:dateAx>
      <c:valAx>
        <c:axId val="3280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0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81.900000000000006</c:v>
                </c:pt>
                <c:pt idx="1">
                  <c:v>86.25</c:v>
                </c:pt>
                <c:pt idx="2">
                  <c:v>82.7</c:v>
                </c:pt>
                <c:pt idx="3">
                  <c:v>82.78</c:v>
                </c:pt>
                <c:pt idx="4">
                  <c:v>79.83</c:v>
                </c:pt>
              </c:numCache>
            </c:numRef>
          </c:val>
          <c:extLst xmlns:c16r2="http://schemas.microsoft.com/office/drawing/2015/06/chart">
            <c:ext xmlns:c16="http://schemas.microsoft.com/office/drawing/2014/chart" uri="{C3380CC4-5D6E-409C-BE32-E72D297353CC}">
              <c16:uniqueId val="{00000000-304F-43B8-B352-E77946580C18}"/>
            </c:ext>
          </c:extLst>
        </c:ser>
        <c:dLbls>
          <c:showLegendKey val="0"/>
          <c:showVal val="0"/>
          <c:showCatName val="0"/>
          <c:showSerName val="0"/>
          <c:showPercent val="0"/>
          <c:showBubbleSize val="0"/>
        </c:dLbls>
        <c:gapWidth val="150"/>
        <c:axId val="329070624"/>
        <c:axId val="3290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38.979999999999997</c:v>
                </c:pt>
                <c:pt idx="1">
                  <c:v>39.61</c:v>
                </c:pt>
                <c:pt idx="2">
                  <c:v>41.06</c:v>
                </c:pt>
                <c:pt idx="3">
                  <c:v>39.94</c:v>
                </c:pt>
                <c:pt idx="4">
                  <c:v>40.19</c:v>
                </c:pt>
              </c:numCache>
            </c:numRef>
          </c:val>
          <c:smooth val="0"/>
          <c:extLst xmlns:c16r2="http://schemas.microsoft.com/office/drawing/2015/06/chart">
            <c:ext xmlns:c16="http://schemas.microsoft.com/office/drawing/2014/chart" uri="{C3380CC4-5D6E-409C-BE32-E72D297353CC}">
              <c16:uniqueId val="{00000001-304F-43B8-B352-E77946580C18}"/>
            </c:ext>
          </c:extLst>
        </c:ser>
        <c:dLbls>
          <c:showLegendKey val="0"/>
          <c:showVal val="0"/>
          <c:showCatName val="0"/>
          <c:showSerName val="0"/>
          <c:showPercent val="0"/>
          <c:showBubbleSize val="0"/>
        </c:dLbls>
        <c:marker val="1"/>
        <c:smooth val="0"/>
        <c:axId val="329070624"/>
        <c:axId val="329064352"/>
      </c:lineChart>
      <c:dateAx>
        <c:axId val="329070624"/>
        <c:scaling>
          <c:orientation val="minMax"/>
        </c:scaling>
        <c:delete val="1"/>
        <c:axPos val="b"/>
        <c:numFmt formatCode="&quot;H&quot;yy" sourceLinked="1"/>
        <c:majorTickMark val="none"/>
        <c:minorTickMark val="none"/>
        <c:tickLblPos val="none"/>
        <c:crossAx val="329064352"/>
        <c:crosses val="autoZero"/>
        <c:auto val="1"/>
        <c:lblOffset val="100"/>
        <c:baseTimeUnit val="years"/>
      </c:dateAx>
      <c:valAx>
        <c:axId val="3290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85.7</c:v>
                </c:pt>
                <c:pt idx="1">
                  <c:v>79.63</c:v>
                </c:pt>
                <c:pt idx="2">
                  <c:v>83.6</c:v>
                </c:pt>
                <c:pt idx="3">
                  <c:v>83.3</c:v>
                </c:pt>
                <c:pt idx="4">
                  <c:v>86.05</c:v>
                </c:pt>
              </c:numCache>
            </c:numRef>
          </c:val>
          <c:extLst xmlns:c16r2="http://schemas.microsoft.com/office/drawing/2015/06/chart">
            <c:ext xmlns:c16="http://schemas.microsoft.com/office/drawing/2014/chart" uri="{C3380CC4-5D6E-409C-BE32-E72D297353CC}">
              <c16:uniqueId val="{00000000-7E28-4FD7-BC0A-1647B9792A54}"/>
            </c:ext>
          </c:extLst>
        </c:ser>
        <c:dLbls>
          <c:showLegendKey val="0"/>
          <c:showVal val="0"/>
          <c:showCatName val="0"/>
          <c:showSerName val="0"/>
          <c:showPercent val="0"/>
          <c:showBubbleSize val="0"/>
        </c:dLbls>
        <c:gapWidth val="150"/>
        <c:axId val="329065528"/>
        <c:axId val="32906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75.010000000000005</c:v>
                </c:pt>
                <c:pt idx="1">
                  <c:v>72.959999999999994</c:v>
                </c:pt>
                <c:pt idx="2">
                  <c:v>72.42</c:v>
                </c:pt>
                <c:pt idx="3">
                  <c:v>69.41</c:v>
                </c:pt>
                <c:pt idx="4">
                  <c:v>71.52</c:v>
                </c:pt>
              </c:numCache>
            </c:numRef>
          </c:val>
          <c:smooth val="0"/>
          <c:extLst xmlns:c16r2="http://schemas.microsoft.com/office/drawing/2015/06/chart">
            <c:ext xmlns:c16="http://schemas.microsoft.com/office/drawing/2014/chart" uri="{C3380CC4-5D6E-409C-BE32-E72D297353CC}">
              <c16:uniqueId val="{00000001-7E28-4FD7-BC0A-1647B9792A54}"/>
            </c:ext>
          </c:extLst>
        </c:ser>
        <c:dLbls>
          <c:showLegendKey val="0"/>
          <c:showVal val="0"/>
          <c:showCatName val="0"/>
          <c:showSerName val="0"/>
          <c:showPercent val="0"/>
          <c:showBubbleSize val="0"/>
        </c:dLbls>
        <c:marker val="1"/>
        <c:smooth val="0"/>
        <c:axId val="329065528"/>
        <c:axId val="329066704"/>
      </c:lineChart>
      <c:dateAx>
        <c:axId val="329065528"/>
        <c:scaling>
          <c:orientation val="minMax"/>
        </c:scaling>
        <c:delete val="1"/>
        <c:axPos val="b"/>
        <c:numFmt formatCode="&quot;H&quot;yy" sourceLinked="1"/>
        <c:majorTickMark val="none"/>
        <c:minorTickMark val="none"/>
        <c:tickLblPos val="none"/>
        <c:crossAx val="329066704"/>
        <c:crosses val="autoZero"/>
        <c:auto val="1"/>
        <c:lblOffset val="100"/>
        <c:baseTimeUnit val="years"/>
      </c:dateAx>
      <c:valAx>
        <c:axId val="3290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107.43</c:v>
                </c:pt>
                <c:pt idx="1">
                  <c:v>107.1</c:v>
                </c:pt>
                <c:pt idx="2">
                  <c:v>108.61</c:v>
                </c:pt>
                <c:pt idx="3">
                  <c:v>104.48</c:v>
                </c:pt>
                <c:pt idx="4">
                  <c:v>104.45</c:v>
                </c:pt>
              </c:numCache>
            </c:numRef>
          </c:val>
          <c:extLst xmlns:c16r2="http://schemas.microsoft.com/office/drawing/2015/06/chart">
            <c:ext xmlns:c16="http://schemas.microsoft.com/office/drawing/2014/chart" uri="{C3380CC4-5D6E-409C-BE32-E72D297353CC}">
              <c16:uniqueId val="{00000000-0448-401D-8418-3EEFDDA48A6B}"/>
            </c:ext>
          </c:extLst>
        </c:ser>
        <c:dLbls>
          <c:showLegendKey val="0"/>
          <c:showVal val="0"/>
          <c:showCatName val="0"/>
          <c:showSerName val="0"/>
          <c:showPercent val="0"/>
          <c:showBubbleSize val="0"/>
        </c:dLbls>
        <c:gapWidth val="150"/>
        <c:axId val="328079728"/>
        <c:axId val="3280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104.85</c:v>
                </c:pt>
                <c:pt idx="1">
                  <c:v>107.64</c:v>
                </c:pt>
                <c:pt idx="2">
                  <c:v>108.22</c:v>
                </c:pt>
                <c:pt idx="3">
                  <c:v>114.22</c:v>
                </c:pt>
                <c:pt idx="4">
                  <c:v>108.19</c:v>
                </c:pt>
              </c:numCache>
            </c:numRef>
          </c:val>
          <c:smooth val="0"/>
          <c:extLst xmlns:c16r2="http://schemas.microsoft.com/office/drawing/2015/06/chart">
            <c:ext xmlns:c16="http://schemas.microsoft.com/office/drawing/2014/chart" uri="{C3380CC4-5D6E-409C-BE32-E72D297353CC}">
              <c16:uniqueId val="{00000001-0448-401D-8418-3EEFDDA48A6B}"/>
            </c:ext>
          </c:extLst>
        </c:ser>
        <c:dLbls>
          <c:showLegendKey val="0"/>
          <c:showVal val="0"/>
          <c:showCatName val="0"/>
          <c:showSerName val="0"/>
          <c:showPercent val="0"/>
          <c:showBubbleSize val="0"/>
        </c:dLbls>
        <c:marker val="1"/>
        <c:smooth val="0"/>
        <c:axId val="328079728"/>
        <c:axId val="328080512"/>
      </c:lineChart>
      <c:dateAx>
        <c:axId val="328079728"/>
        <c:scaling>
          <c:orientation val="minMax"/>
        </c:scaling>
        <c:delete val="1"/>
        <c:axPos val="b"/>
        <c:numFmt formatCode="&quot;H&quot;yy" sourceLinked="1"/>
        <c:majorTickMark val="none"/>
        <c:minorTickMark val="none"/>
        <c:tickLblPos val="none"/>
        <c:crossAx val="328080512"/>
        <c:crosses val="autoZero"/>
        <c:auto val="1"/>
        <c:lblOffset val="100"/>
        <c:baseTimeUnit val="years"/>
      </c:dateAx>
      <c:valAx>
        <c:axId val="32808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07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64.69</c:v>
                </c:pt>
                <c:pt idx="1">
                  <c:v>65.17</c:v>
                </c:pt>
                <c:pt idx="2">
                  <c:v>66.33</c:v>
                </c:pt>
                <c:pt idx="3">
                  <c:v>64.569999999999993</c:v>
                </c:pt>
                <c:pt idx="4">
                  <c:v>59.41</c:v>
                </c:pt>
              </c:numCache>
            </c:numRef>
          </c:val>
          <c:extLst xmlns:c16r2="http://schemas.microsoft.com/office/drawing/2015/06/chart">
            <c:ext xmlns:c16="http://schemas.microsoft.com/office/drawing/2014/chart" uri="{C3380CC4-5D6E-409C-BE32-E72D297353CC}">
              <c16:uniqueId val="{00000000-5D6C-4A69-80EF-CE69BC113C74}"/>
            </c:ext>
          </c:extLst>
        </c:ser>
        <c:dLbls>
          <c:showLegendKey val="0"/>
          <c:showVal val="0"/>
          <c:showCatName val="0"/>
          <c:showSerName val="0"/>
          <c:showPercent val="0"/>
          <c:showBubbleSize val="0"/>
        </c:dLbls>
        <c:gapWidth val="150"/>
        <c:axId val="328081296"/>
        <c:axId val="32808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51.89</c:v>
                </c:pt>
                <c:pt idx="1">
                  <c:v>54.09</c:v>
                </c:pt>
                <c:pt idx="2">
                  <c:v>52.73</c:v>
                </c:pt>
                <c:pt idx="3">
                  <c:v>53.25</c:v>
                </c:pt>
                <c:pt idx="4">
                  <c:v>53.4</c:v>
                </c:pt>
              </c:numCache>
            </c:numRef>
          </c:val>
          <c:smooth val="0"/>
          <c:extLst xmlns:c16r2="http://schemas.microsoft.com/office/drawing/2015/06/chart">
            <c:ext xmlns:c16="http://schemas.microsoft.com/office/drawing/2014/chart" uri="{C3380CC4-5D6E-409C-BE32-E72D297353CC}">
              <c16:uniqueId val="{00000001-5D6C-4A69-80EF-CE69BC113C74}"/>
            </c:ext>
          </c:extLst>
        </c:ser>
        <c:dLbls>
          <c:showLegendKey val="0"/>
          <c:showVal val="0"/>
          <c:showCatName val="0"/>
          <c:showSerName val="0"/>
          <c:showPercent val="0"/>
          <c:showBubbleSize val="0"/>
        </c:dLbls>
        <c:marker val="1"/>
        <c:smooth val="0"/>
        <c:axId val="328081296"/>
        <c:axId val="328082080"/>
      </c:lineChart>
      <c:dateAx>
        <c:axId val="328081296"/>
        <c:scaling>
          <c:orientation val="minMax"/>
        </c:scaling>
        <c:delete val="1"/>
        <c:axPos val="b"/>
        <c:numFmt formatCode="&quot;H&quot;yy" sourceLinked="1"/>
        <c:majorTickMark val="none"/>
        <c:minorTickMark val="none"/>
        <c:tickLblPos val="none"/>
        <c:crossAx val="328082080"/>
        <c:crosses val="autoZero"/>
        <c:auto val="1"/>
        <c:lblOffset val="100"/>
        <c:baseTimeUnit val="years"/>
      </c:dateAx>
      <c:valAx>
        <c:axId val="3280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9.84</c:v>
                </c:pt>
                <c:pt idx="1">
                  <c:v>9.84</c:v>
                </c:pt>
                <c:pt idx="2">
                  <c:v>12.87</c:v>
                </c:pt>
                <c:pt idx="3">
                  <c:v>14.1</c:v>
                </c:pt>
                <c:pt idx="4">
                  <c:v>22.48</c:v>
                </c:pt>
              </c:numCache>
            </c:numRef>
          </c:val>
          <c:extLst xmlns:c16r2="http://schemas.microsoft.com/office/drawing/2015/06/chart">
            <c:ext xmlns:c16="http://schemas.microsoft.com/office/drawing/2014/chart" uri="{C3380CC4-5D6E-409C-BE32-E72D297353CC}">
              <c16:uniqueId val="{00000000-A2F2-4435-BBF5-8BFF641631DD}"/>
            </c:ext>
          </c:extLst>
        </c:ser>
        <c:dLbls>
          <c:showLegendKey val="0"/>
          <c:showVal val="0"/>
          <c:showCatName val="0"/>
          <c:showSerName val="0"/>
          <c:showPercent val="0"/>
          <c:showBubbleSize val="0"/>
        </c:dLbls>
        <c:gapWidth val="150"/>
        <c:axId val="328662704"/>
        <c:axId val="3286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14.74</c:v>
                </c:pt>
                <c:pt idx="1">
                  <c:v>18.68</c:v>
                </c:pt>
                <c:pt idx="2">
                  <c:v>19.91</c:v>
                </c:pt>
                <c:pt idx="3">
                  <c:v>23.02</c:v>
                </c:pt>
                <c:pt idx="4">
                  <c:v>21.86</c:v>
                </c:pt>
              </c:numCache>
            </c:numRef>
          </c:val>
          <c:smooth val="0"/>
          <c:extLst xmlns:c16r2="http://schemas.microsoft.com/office/drawing/2015/06/chart">
            <c:ext xmlns:c16="http://schemas.microsoft.com/office/drawing/2014/chart" uri="{C3380CC4-5D6E-409C-BE32-E72D297353CC}">
              <c16:uniqueId val="{00000001-A2F2-4435-BBF5-8BFF641631DD}"/>
            </c:ext>
          </c:extLst>
        </c:ser>
        <c:dLbls>
          <c:showLegendKey val="0"/>
          <c:showVal val="0"/>
          <c:showCatName val="0"/>
          <c:showSerName val="0"/>
          <c:showPercent val="0"/>
          <c:showBubbleSize val="0"/>
        </c:dLbls>
        <c:marker val="1"/>
        <c:smooth val="0"/>
        <c:axId val="328662704"/>
        <c:axId val="328664664"/>
      </c:lineChart>
      <c:dateAx>
        <c:axId val="328662704"/>
        <c:scaling>
          <c:orientation val="minMax"/>
        </c:scaling>
        <c:delete val="1"/>
        <c:axPos val="b"/>
        <c:numFmt formatCode="&quot;H&quot;yy" sourceLinked="1"/>
        <c:majorTickMark val="none"/>
        <c:minorTickMark val="none"/>
        <c:tickLblPos val="none"/>
        <c:crossAx val="328664664"/>
        <c:crosses val="autoZero"/>
        <c:auto val="1"/>
        <c:lblOffset val="100"/>
        <c:baseTimeUnit val="years"/>
      </c:dateAx>
      <c:valAx>
        <c:axId val="32866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6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7C5-47DD-8745-32BC2D2487AD}"/>
            </c:ext>
          </c:extLst>
        </c:ser>
        <c:dLbls>
          <c:showLegendKey val="0"/>
          <c:showVal val="0"/>
          <c:showCatName val="0"/>
          <c:showSerName val="0"/>
          <c:showPercent val="0"/>
          <c:showBubbleSize val="0"/>
        </c:dLbls>
        <c:gapWidth val="150"/>
        <c:axId val="328661920"/>
        <c:axId val="32866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27.52</c:v>
                </c:pt>
                <c:pt idx="1">
                  <c:v>30.84</c:v>
                </c:pt>
                <c:pt idx="2">
                  <c:v>25.29</c:v>
                </c:pt>
                <c:pt idx="3">
                  <c:v>22.71</c:v>
                </c:pt>
                <c:pt idx="4">
                  <c:v>6.17</c:v>
                </c:pt>
              </c:numCache>
            </c:numRef>
          </c:val>
          <c:smooth val="0"/>
          <c:extLst xmlns:c16r2="http://schemas.microsoft.com/office/drawing/2015/06/chart">
            <c:ext xmlns:c16="http://schemas.microsoft.com/office/drawing/2014/chart" uri="{C3380CC4-5D6E-409C-BE32-E72D297353CC}">
              <c16:uniqueId val="{00000001-D7C5-47DD-8745-32BC2D2487AD}"/>
            </c:ext>
          </c:extLst>
        </c:ser>
        <c:dLbls>
          <c:showLegendKey val="0"/>
          <c:showVal val="0"/>
          <c:showCatName val="0"/>
          <c:showSerName val="0"/>
          <c:showPercent val="0"/>
          <c:showBubbleSize val="0"/>
        </c:dLbls>
        <c:marker val="1"/>
        <c:smooth val="0"/>
        <c:axId val="328661920"/>
        <c:axId val="328666232"/>
      </c:lineChart>
      <c:dateAx>
        <c:axId val="328661920"/>
        <c:scaling>
          <c:orientation val="minMax"/>
        </c:scaling>
        <c:delete val="1"/>
        <c:axPos val="b"/>
        <c:numFmt formatCode="&quot;H&quot;yy" sourceLinked="1"/>
        <c:majorTickMark val="none"/>
        <c:minorTickMark val="none"/>
        <c:tickLblPos val="none"/>
        <c:crossAx val="328666232"/>
        <c:crosses val="autoZero"/>
        <c:auto val="1"/>
        <c:lblOffset val="100"/>
        <c:baseTimeUnit val="years"/>
      </c:dateAx>
      <c:valAx>
        <c:axId val="32866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6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265.94</c:v>
                </c:pt>
                <c:pt idx="1">
                  <c:v>292.62</c:v>
                </c:pt>
                <c:pt idx="2">
                  <c:v>317.22000000000003</c:v>
                </c:pt>
                <c:pt idx="3">
                  <c:v>374.39</c:v>
                </c:pt>
                <c:pt idx="4">
                  <c:v>419.65</c:v>
                </c:pt>
              </c:numCache>
            </c:numRef>
          </c:val>
          <c:extLst xmlns:c16r2="http://schemas.microsoft.com/office/drawing/2015/06/chart">
            <c:ext xmlns:c16="http://schemas.microsoft.com/office/drawing/2014/chart" uri="{C3380CC4-5D6E-409C-BE32-E72D297353CC}">
              <c16:uniqueId val="{00000000-43B0-41C5-A3F9-1B1467AD7755}"/>
            </c:ext>
          </c:extLst>
        </c:ser>
        <c:dLbls>
          <c:showLegendKey val="0"/>
          <c:showVal val="0"/>
          <c:showCatName val="0"/>
          <c:showSerName val="0"/>
          <c:showPercent val="0"/>
          <c:showBubbleSize val="0"/>
        </c:dLbls>
        <c:gapWidth val="150"/>
        <c:axId val="328667408"/>
        <c:axId val="32866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445.85</c:v>
                </c:pt>
                <c:pt idx="1">
                  <c:v>450.54</c:v>
                </c:pt>
                <c:pt idx="2">
                  <c:v>348.88</c:v>
                </c:pt>
                <c:pt idx="3">
                  <c:v>381.07</c:v>
                </c:pt>
                <c:pt idx="4">
                  <c:v>367.4</c:v>
                </c:pt>
              </c:numCache>
            </c:numRef>
          </c:val>
          <c:smooth val="0"/>
          <c:extLst xmlns:c16r2="http://schemas.microsoft.com/office/drawing/2015/06/chart">
            <c:ext xmlns:c16="http://schemas.microsoft.com/office/drawing/2014/chart" uri="{C3380CC4-5D6E-409C-BE32-E72D297353CC}">
              <c16:uniqueId val="{00000001-43B0-41C5-A3F9-1B1467AD7755}"/>
            </c:ext>
          </c:extLst>
        </c:ser>
        <c:dLbls>
          <c:showLegendKey val="0"/>
          <c:showVal val="0"/>
          <c:showCatName val="0"/>
          <c:showSerName val="0"/>
          <c:showPercent val="0"/>
          <c:showBubbleSize val="0"/>
        </c:dLbls>
        <c:marker val="1"/>
        <c:smooth val="0"/>
        <c:axId val="328667408"/>
        <c:axId val="328665840"/>
      </c:lineChart>
      <c:dateAx>
        <c:axId val="328667408"/>
        <c:scaling>
          <c:orientation val="minMax"/>
        </c:scaling>
        <c:delete val="1"/>
        <c:axPos val="b"/>
        <c:numFmt formatCode="&quot;H&quot;yy" sourceLinked="1"/>
        <c:majorTickMark val="none"/>
        <c:minorTickMark val="none"/>
        <c:tickLblPos val="none"/>
        <c:crossAx val="328665840"/>
        <c:crosses val="autoZero"/>
        <c:auto val="1"/>
        <c:lblOffset val="100"/>
        <c:baseTimeUnit val="years"/>
      </c:dateAx>
      <c:valAx>
        <c:axId val="32866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66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414.06</c:v>
                </c:pt>
                <c:pt idx="1">
                  <c:v>411.31</c:v>
                </c:pt>
                <c:pt idx="2">
                  <c:v>405.52</c:v>
                </c:pt>
                <c:pt idx="3">
                  <c:v>480.57</c:v>
                </c:pt>
                <c:pt idx="4">
                  <c:v>748.05</c:v>
                </c:pt>
              </c:numCache>
            </c:numRef>
          </c:val>
          <c:extLst xmlns:c16r2="http://schemas.microsoft.com/office/drawing/2015/06/chart">
            <c:ext xmlns:c16="http://schemas.microsoft.com/office/drawing/2014/chart" uri="{C3380CC4-5D6E-409C-BE32-E72D297353CC}">
              <c16:uniqueId val="{00000000-3866-41F2-81DC-E674577C88A1}"/>
            </c:ext>
          </c:extLst>
        </c:ser>
        <c:dLbls>
          <c:showLegendKey val="0"/>
          <c:showVal val="0"/>
          <c:showCatName val="0"/>
          <c:showSerName val="0"/>
          <c:showPercent val="0"/>
          <c:showBubbleSize val="0"/>
        </c:dLbls>
        <c:gapWidth val="150"/>
        <c:axId val="328663096"/>
        <c:axId val="32866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516.34</c:v>
                </c:pt>
                <c:pt idx="1">
                  <c:v>496.56</c:v>
                </c:pt>
                <c:pt idx="2">
                  <c:v>540.38</c:v>
                </c:pt>
                <c:pt idx="3">
                  <c:v>556.47</c:v>
                </c:pt>
                <c:pt idx="4">
                  <c:v>564.99</c:v>
                </c:pt>
              </c:numCache>
            </c:numRef>
          </c:val>
          <c:smooth val="0"/>
          <c:extLst xmlns:c16r2="http://schemas.microsoft.com/office/drawing/2015/06/chart">
            <c:ext xmlns:c16="http://schemas.microsoft.com/office/drawing/2014/chart" uri="{C3380CC4-5D6E-409C-BE32-E72D297353CC}">
              <c16:uniqueId val="{00000001-3866-41F2-81DC-E674577C88A1}"/>
            </c:ext>
          </c:extLst>
        </c:ser>
        <c:dLbls>
          <c:showLegendKey val="0"/>
          <c:showVal val="0"/>
          <c:showCatName val="0"/>
          <c:showSerName val="0"/>
          <c:showPercent val="0"/>
          <c:showBubbleSize val="0"/>
        </c:dLbls>
        <c:marker val="1"/>
        <c:smooth val="0"/>
        <c:axId val="328663096"/>
        <c:axId val="328661136"/>
      </c:lineChart>
      <c:dateAx>
        <c:axId val="328663096"/>
        <c:scaling>
          <c:orientation val="minMax"/>
        </c:scaling>
        <c:delete val="1"/>
        <c:axPos val="b"/>
        <c:numFmt formatCode="&quot;H&quot;yy" sourceLinked="1"/>
        <c:majorTickMark val="none"/>
        <c:minorTickMark val="none"/>
        <c:tickLblPos val="none"/>
        <c:crossAx val="328661136"/>
        <c:crosses val="autoZero"/>
        <c:auto val="1"/>
        <c:lblOffset val="100"/>
        <c:baseTimeUnit val="years"/>
      </c:dateAx>
      <c:valAx>
        <c:axId val="328661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866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69.77</c:v>
                </c:pt>
                <c:pt idx="1">
                  <c:v>73.69</c:v>
                </c:pt>
                <c:pt idx="2">
                  <c:v>80.64</c:v>
                </c:pt>
                <c:pt idx="3">
                  <c:v>72.69</c:v>
                </c:pt>
                <c:pt idx="4">
                  <c:v>69.23</c:v>
                </c:pt>
              </c:numCache>
            </c:numRef>
          </c:val>
          <c:extLst xmlns:c16r2="http://schemas.microsoft.com/office/drawing/2015/06/chart">
            <c:ext xmlns:c16="http://schemas.microsoft.com/office/drawing/2014/chart" uri="{C3380CC4-5D6E-409C-BE32-E72D297353CC}">
              <c16:uniqueId val="{00000000-8A07-44B1-BB07-B896550E9FF2}"/>
            </c:ext>
          </c:extLst>
        </c:ser>
        <c:dLbls>
          <c:showLegendKey val="0"/>
          <c:showVal val="0"/>
          <c:showCatName val="0"/>
          <c:showSerName val="0"/>
          <c:showPercent val="0"/>
          <c:showBubbleSize val="0"/>
        </c:dLbls>
        <c:gapWidth val="150"/>
        <c:axId val="328663880"/>
        <c:axId val="32866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83.27</c:v>
                </c:pt>
                <c:pt idx="1">
                  <c:v>84.9</c:v>
                </c:pt>
                <c:pt idx="2">
                  <c:v>83.22</c:v>
                </c:pt>
                <c:pt idx="3">
                  <c:v>78.67</c:v>
                </c:pt>
                <c:pt idx="4">
                  <c:v>80.56</c:v>
                </c:pt>
              </c:numCache>
            </c:numRef>
          </c:val>
          <c:smooth val="0"/>
          <c:extLst xmlns:c16r2="http://schemas.microsoft.com/office/drawing/2015/06/chart">
            <c:ext xmlns:c16="http://schemas.microsoft.com/office/drawing/2014/chart" uri="{C3380CC4-5D6E-409C-BE32-E72D297353CC}">
              <c16:uniqueId val="{00000001-8A07-44B1-BB07-B896550E9FF2}"/>
            </c:ext>
          </c:extLst>
        </c:ser>
        <c:dLbls>
          <c:showLegendKey val="0"/>
          <c:showVal val="0"/>
          <c:showCatName val="0"/>
          <c:showSerName val="0"/>
          <c:showPercent val="0"/>
          <c:showBubbleSize val="0"/>
        </c:dLbls>
        <c:marker val="1"/>
        <c:smooth val="0"/>
        <c:axId val="328663880"/>
        <c:axId val="328662312"/>
      </c:lineChart>
      <c:dateAx>
        <c:axId val="328663880"/>
        <c:scaling>
          <c:orientation val="minMax"/>
        </c:scaling>
        <c:delete val="1"/>
        <c:axPos val="b"/>
        <c:numFmt formatCode="&quot;H&quot;yy" sourceLinked="1"/>
        <c:majorTickMark val="none"/>
        <c:minorTickMark val="none"/>
        <c:tickLblPos val="none"/>
        <c:crossAx val="328662312"/>
        <c:crosses val="autoZero"/>
        <c:auto val="1"/>
        <c:lblOffset val="100"/>
        <c:baseTimeUnit val="years"/>
      </c:dateAx>
      <c:valAx>
        <c:axId val="32866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6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345.55</c:v>
                </c:pt>
                <c:pt idx="1">
                  <c:v>329.94</c:v>
                </c:pt>
                <c:pt idx="2">
                  <c:v>301.2</c:v>
                </c:pt>
                <c:pt idx="3">
                  <c:v>333.49</c:v>
                </c:pt>
                <c:pt idx="4">
                  <c:v>348.32</c:v>
                </c:pt>
              </c:numCache>
            </c:numRef>
          </c:val>
          <c:extLst xmlns:c16r2="http://schemas.microsoft.com/office/drawing/2015/06/chart">
            <c:ext xmlns:c16="http://schemas.microsoft.com/office/drawing/2014/chart" uri="{C3380CC4-5D6E-409C-BE32-E72D297353CC}">
              <c16:uniqueId val="{00000000-B48D-4371-A7CE-C96C1C14A99C}"/>
            </c:ext>
          </c:extLst>
        </c:ser>
        <c:dLbls>
          <c:showLegendKey val="0"/>
          <c:showVal val="0"/>
          <c:showCatName val="0"/>
          <c:showSerName val="0"/>
          <c:showPercent val="0"/>
          <c:showBubbleSize val="0"/>
        </c:dLbls>
        <c:gapWidth val="150"/>
        <c:axId val="329070232"/>
        <c:axId val="32906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228.81</c:v>
                </c:pt>
                <c:pt idx="1">
                  <c:v>231.9</c:v>
                </c:pt>
                <c:pt idx="2">
                  <c:v>234.17</c:v>
                </c:pt>
                <c:pt idx="3">
                  <c:v>257.95</c:v>
                </c:pt>
                <c:pt idx="4">
                  <c:v>260.87</c:v>
                </c:pt>
              </c:numCache>
            </c:numRef>
          </c:val>
          <c:smooth val="0"/>
          <c:extLst xmlns:c16r2="http://schemas.microsoft.com/office/drawing/2015/06/chart">
            <c:ext xmlns:c16="http://schemas.microsoft.com/office/drawing/2014/chart" uri="{C3380CC4-5D6E-409C-BE32-E72D297353CC}">
              <c16:uniqueId val="{00000001-B48D-4371-A7CE-C96C1C14A99C}"/>
            </c:ext>
          </c:extLst>
        </c:ser>
        <c:dLbls>
          <c:showLegendKey val="0"/>
          <c:showVal val="0"/>
          <c:showCatName val="0"/>
          <c:showSerName val="0"/>
          <c:showPercent val="0"/>
          <c:showBubbleSize val="0"/>
        </c:dLbls>
        <c:marker val="1"/>
        <c:smooth val="0"/>
        <c:axId val="329070232"/>
        <c:axId val="329065136"/>
      </c:lineChart>
      <c:dateAx>
        <c:axId val="329070232"/>
        <c:scaling>
          <c:orientation val="minMax"/>
        </c:scaling>
        <c:delete val="1"/>
        <c:axPos val="b"/>
        <c:numFmt formatCode="&quot;H&quot;yy" sourceLinked="1"/>
        <c:majorTickMark val="none"/>
        <c:minorTickMark val="none"/>
        <c:tickLblPos val="none"/>
        <c:crossAx val="329065136"/>
        <c:crosses val="autoZero"/>
        <c:auto val="1"/>
        <c:lblOffset val="100"/>
        <c:baseTimeUnit val="years"/>
      </c:dateAx>
      <c:valAx>
        <c:axId val="3290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7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浜中町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A9</v>
      </c>
      <c r="X8" s="75"/>
      <c r="Y8" s="75"/>
      <c r="Z8" s="75"/>
      <c r="AA8" s="75"/>
      <c r="AB8" s="75"/>
      <c r="AC8" s="75"/>
      <c r="AD8" s="75" t="str">
        <f>データ!$M$6</f>
        <v>非設置</v>
      </c>
      <c r="AE8" s="75"/>
      <c r="AF8" s="75"/>
      <c r="AG8" s="75"/>
      <c r="AH8" s="75"/>
      <c r="AI8" s="75"/>
      <c r="AJ8" s="75"/>
      <c r="AK8" s="2"/>
      <c r="AL8" s="58">
        <f>データ!$R$6</f>
        <v>5499</v>
      </c>
      <c r="AM8" s="58"/>
      <c r="AN8" s="58"/>
      <c r="AO8" s="58"/>
      <c r="AP8" s="58"/>
      <c r="AQ8" s="58"/>
      <c r="AR8" s="58"/>
      <c r="AS8" s="58"/>
      <c r="AT8" s="55">
        <f>データ!$S$6</f>
        <v>423.63</v>
      </c>
      <c r="AU8" s="56"/>
      <c r="AV8" s="56"/>
      <c r="AW8" s="56"/>
      <c r="AX8" s="56"/>
      <c r="AY8" s="56"/>
      <c r="AZ8" s="56"/>
      <c r="BA8" s="56"/>
      <c r="BB8" s="45">
        <f>データ!$T$6</f>
        <v>12.98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41.64</v>
      </c>
      <c r="J10" s="56"/>
      <c r="K10" s="56"/>
      <c r="L10" s="56"/>
      <c r="M10" s="56"/>
      <c r="N10" s="56"/>
      <c r="O10" s="57"/>
      <c r="P10" s="45">
        <f>データ!$P$6</f>
        <v>79.45</v>
      </c>
      <c r="Q10" s="45"/>
      <c r="R10" s="45"/>
      <c r="S10" s="45"/>
      <c r="T10" s="45"/>
      <c r="U10" s="45"/>
      <c r="V10" s="45"/>
      <c r="W10" s="58">
        <f>データ!$Q$6</f>
        <v>5010</v>
      </c>
      <c r="X10" s="58"/>
      <c r="Y10" s="58"/>
      <c r="Z10" s="58"/>
      <c r="AA10" s="58"/>
      <c r="AB10" s="58"/>
      <c r="AC10" s="58"/>
      <c r="AD10" s="2"/>
      <c r="AE10" s="2"/>
      <c r="AF10" s="2"/>
      <c r="AG10" s="2"/>
      <c r="AH10" s="2"/>
      <c r="AI10" s="2"/>
      <c r="AJ10" s="2"/>
      <c r="AK10" s="2"/>
      <c r="AL10" s="58">
        <f>データ!$U$6</f>
        <v>4325</v>
      </c>
      <c r="AM10" s="58"/>
      <c r="AN10" s="58"/>
      <c r="AO10" s="58"/>
      <c r="AP10" s="58"/>
      <c r="AQ10" s="58"/>
      <c r="AR10" s="58"/>
      <c r="AS10" s="58"/>
      <c r="AT10" s="55">
        <f>データ!$V$6</f>
        <v>57.71</v>
      </c>
      <c r="AU10" s="56"/>
      <c r="AV10" s="56"/>
      <c r="AW10" s="56"/>
      <c r="AX10" s="56"/>
      <c r="AY10" s="56"/>
      <c r="AZ10" s="56"/>
      <c r="BA10" s="56"/>
      <c r="BB10" s="45">
        <f>データ!$W$6</f>
        <v>74.94</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89"/>
      <c r="BN16" s="89"/>
      <c r="BO16" s="89"/>
      <c r="BP16" s="89"/>
      <c r="BQ16" s="89"/>
      <c r="BR16" s="89"/>
      <c r="BS16" s="89"/>
      <c r="BT16" s="89"/>
      <c r="BU16" s="89"/>
      <c r="BV16" s="89"/>
      <c r="BW16" s="89"/>
      <c r="BX16" s="89"/>
      <c r="BY16" s="89"/>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89"/>
      <c r="BN17" s="89"/>
      <c r="BO17" s="89"/>
      <c r="BP17" s="89"/>
      <c r="BQ17" s="89"/>
      <c r="BR17" s="89"/>
      <c r="BS17" s="89"/>
      <c r="BT17" s="89"/>
      <c r="BU17" s="89"/>
      <c r="BV17" s="89"/>
      <c r="BW17" s="89"/>
      <c r="BX17" s="89"/>
      <c r="BY17" s="89"/>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89"/>
      <c r="BN18" s="89"/>
      <c r="BO18" s="89"/>
      <c r="BP18" s="89"/>
      <c r="BQ18" s="89"/>
      <c r="BR18" s="89"/>
      <c r="BS18" s="89"/>
      <c r="BT18" s="89"/>
      <c r="BU18" s="89"/>
      <c r="BV18" s="89"/>
      <c r="BW18" s="89"/>
      <c r="BX18" s="89"/>
      <c r="BY18" s="89"/>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89"/>
      <c r="BN19" s="89"/>
      <c r="BO19" s="89"/>
      <c r="BP19" s="89"/>
      <c r="BQ19" s="89"/>
      <c r="BR19" s="89"/>
      <c r="BS19" s="89"/>
      <c r="BT19" s="89"/>
      <c r="BU19" s="89"/>
      <c r="BV19" s="89"/>
      <c r="BW19" s="89"/>
      <c r="BX19" s="89"/>
      <c r="BY19" s="89"/>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89"/>
      <c r="BN20" s="89"/>
      <c r="BO20" s="89"/>
      <c r="BP20" s="89"/>
      <c r="BQ20" s="89"/>
      <c r="BR20" s="89"/>
      <c r="BS20" s="89"/>
      <c r="BT20" s="89"/>
      <c r="BU20" s="89"/>
      <c r="BV20" s="89"/>
      <c r="BW20" s="89"/>
      <c r="BX20" s="89"/>
      <c r="BY20" s="89"/>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89"/>
      <c r="BN21" s="89"/>
      <c r="BO21" s="89"/>
      <c r="BP21" s="89"/>
      <c r="BQ21" s="89"/>
      <c r="BR21" s="89"/>
      <c r="BS21" s="89"/>
      <c r="BT21" s="89"/>
      <c r="BU21" s="89"/>
      <c r="BV21" s="89"/>
      <c r="BW21" s="89"/>
      <c r="BX21" s="89"/>
      <c r="BY21" s="89"/>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89"/>
      <c r="BN22" s="89"/>
      <c r="BO22" s="89"/>
      <c r="BP22" s="89"/>
      <c r="BQ22" s="89"/>
      <c r="BR22" s="89"/>
      <c r="BS22" s="89"/>
      <c r="BT22" s="89"/>
      <c r="BU22" s="89"/>
      <c r="BV22" s="89"/>
      <c r="BW22" s="89"/>
      <c r="BX22" s="89"/>
      <c r="BY22" s="89"/>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89"/>
      <c r="BN23" s="89"/>
      <c r="BO23" s="89"/>
      <c r="BP23" s="89"/>
      <c r="BQ23" s="89"/>
      <c r="BR23" s="89"/>
      <c r="BS23" s="89"/>
      <c r="BT23" s="89"/>
      <c r="BU23" s="89"/>
      <c r="BV23" s="89"/>
      <c r="BW23" s="89"/>
      <c r="BX23" s="89"/>
      <c r="BY23" s="89"/>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89"/>
      <c r="BN24" s="89"/>
      <c r="BO24" s="89"/>
      <c r="BP24" s="89"/>
      <c r="BQ24" s="89"/>
      <c r="BR24" s="89"/>
      <c r="BS24" s="89"/>
      <c r="BT24" s="89"/>
      <c r="BU24" s="89"/>
      <c r="BV24" s="89"/>
      <c r="BW24" s="89"/>
      <c r="BX24" s="89"/>
      <c r="BY24" s="89"/>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89"/>
      <c r="BN25" s="89"/>
      <c r="BO25" s="89"/>
      <c r="BP25" s="89"/>
      <c r="BQ25" s="89"/>
      <c r="BR25" s="89"/>
      <c r="BS25" s="89"/>
      <c r="BT25" s="89"/>
      <c r="BU25" s="89"/>
      <c r="BV25" s="89"/>
      <c r="BW25" s="89"/>
      <c r="BX25" s="89"/>
      <c r="BY25" s="89"/>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89"/>
      <c r="BN26" s="89"/>
      <c r="BO26" s="89"/>
      <c r="BP26" s="89"/>
      <c r="BQ26" s="89"/>
      <c r="BR26" s="89"/>
      <c r="BS26" s="89"/>
      <c r="BT26" s="89"/>
      <c r="BU26" s="89"/>
      <c r="BV26" s="89"/>
      <c r="BW26" s="89"/>
      <c r="BX26" s="89"/>
      <c r="BY26" s="89"/>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89"/>
      <c r="BN27" s="89"/>
      <c r="BO27" s="89"/>
      <c r="BP27" s="89"/>
      <c r="BQ27" s="89"/>
      <c r="BR27" s="89"/>
      <c r="BS27" s="89"/>
      <c r="BT27" s="89"/>
      <c r="BU27" s="89"/>
      <c r="BV27" s="89"/>
      <c r="BW27" s="89"/>
      <c r="BX27" s="89"/>
      <c r="BY27" s="89"/>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89"/>
      <c r="BN28" s="89"/>
      <c r="BO28" s="89"/>
      <c r="BP28" s="89"/>
      <c r="BQ28" s="89"/>
      <c r="BR28" s="89"/>
      <c r="BS28" s="89"/>
      <c r="BT28" s="89"/>
      <c r="BU28" s="89"/>
      <c r="BV28" s="89"/>
      <c r="BW28" s="89"/>
      <c r="BX28" s="89"/>
      <c r="BY28" s="89"/>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89"/>
      <c r="BN29" s="89"/>
      <c r="BO29" s="89"/>
      <c r="BP29" s="89"/>
      <c r="BQ29" s="89"/>
      <c r="BR29" s="89"/>
      <c r="BS29" s="89"/>
      <c r="BT29" s="89"/>
      <c r="BU29" s="89"/>
      <c r="BV29" s="89"/>
      <c r="BW29" s="89"/>
      <c r="BX29" s="89"/>
      <c r="BY29" s="89"/>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89"/>
      <c r="BN30" s="89"/>
      <c r="BO30" s="89"/>
      <c r="BP30" s="89"/>
      <c r="BQ30" s="89"/>
      <c r="BR30" s="89"/>
      <c r="BS30" s="89"/>
      <c r="BT30" s="89"/>
      <c r="BU30" s="89"/>
      <c r="BV30" s="89"/>
      <c r="BW30" s="89"/>
      <c r="BX30" s="89"/>
      <c r="BY30" s="89"/>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89"/>
      <c r="BN31" s="89"/>
      <c r="BO31" s="89"/>
      <c r="BP31" s="89"/>
      <c r="BQ31" s="89"/>
      <c r="BR31" s="89"/>
      <c r="BS31" s="89"/>
      <c r="BT31" s="89"/>
      <c r="BU31" s="89"/>
      <c r="BV31" s="89"/>
      <c r="BW31" s="89"/>
      <c r="BX31" s="89"/>
      <c r="BY31" s="89"/>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89"/>
      <c r="BN32" s="89"/>
      <c r="BO32" s="89"/>
      <c r="BP32" s="89"/>
      <c r="BQ32" s="89"/>
      <c r="BR32" s="89"/>
      <c r="BS32" s="89"/>
      <c r="BT32" s="89"/>
      <c r="BU32" s="89"/>
      <c r="BV32" s="89"/>
      <c r="BW32" s="89"/>
      <c r="BX32" s="89"/>
      <c r="BY32" s="89"/>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89"/>
      <c r="BN33" s="89"/>
      <c r="BO33" s="89"/>
      <c r="BP33" s="89"/>
      <c r="BQ33" s="89"/>
      <c r="BR33" s="89"/>
      <c r="BS33" s="89"/>
      <c r="BT33" s="89"/>
      <c r="BU33" s="89"/>
      <c r="BV33" s="89"/>
      <c r="BW33" s="89"/>
      <c r="BX33" s="89"/>
      <c r="BY33" s="89"/>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89"/>
      <c r="BN34" s="89"/>
      <c r="BO34" s="89"/>
      <c r="BP34" s="89"/>
      <c r="BQ34" s="89"/>
      <c r="BR34" s="89"/>
      <c r="BS34" s="89"/>
      <c r="BT34" s="89"/>
      <c r="BU34" s="89"/>
      <c r="BV34" s="89"/>
      <c r="BW34" s="89"/>
      <c r="BX34" s="89"/>
      <c r="BY34" s="89"/>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89"/>
      <c r="BN35" s="89"/>
      <c r="BO35" s="89"/>
      <c r="BP35" s="89"/>
      <c r="BQ35" s="89"/>
      <c r="BR35" s="89"/>
      <c r="BS35" s="89"/>
      <c r="BT35" s="89"/>
      <c r="BU35" s="89"/>
      <c r="BV35" s="89"/>
      <c r="BW35" s="89"/>
      <c r="BX35" s="89"/>
      <c r="BY35" s="89"/>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89"/>
      <c r="BN36" s="89"/>
      <c r="BO36" s="89"/>
      <c r="BP36" s="89"/>
      <c r="BQ36" s="89"/>
      <c r="BR36" s="89"/>
      <c r="BS36" s="89"/>
      <c r="BT36" s="89"/>
      <c r="BU36" s="89"/>
      <c r="BV36" s="89"/>
      <c r="BW36" s="89"/>
      <c r="BX36" s="89"/>
      <c r="BY36" s="89"/>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89"/>
      <c r="BN37" s="89"/>
      <c r="BO37" s="89"/>
      <c r="BP37" s="89"/>
      <c r="BQ37" s="89"/>
      <c r="BR37" s="89"/>
      <c r="BS37" s="89"/>
      <c r="BT37" s="89"/>
      <c r="BU37" s="89"/>
      <c r="BV37" s="89"/>
      <c r="BW37" s="89"/>
      <c r="BX37" s="89"/>
      <c r="BY37" s="89"/>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89"/>
      <c r="BN38" s="89"/>
      <c r="BO38" s="89"/>
      <c r="BP38" s="89"/>
      <c r="BQ38" s="89"/>
      <c r="BR38" s="89"/>
      <c r="BS38" s="89"/>
      <c r="BT38" s="89"/>
      <c r="BU38" s="89"/>
      <c r="BV38" s="89"/>
      <c r="BW38" s="89"/>
      <c r="BX38" s="89"/>
      <c r="BY38" s="89"/>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89"/>
      <c r="BN39" s="89"/>
      <c r="BO39" s="89"/>
      <c r="BP39" s="89"/>
      <c r="BQ39" s="89"/>
      <c r="BR39" s="89"/>
      <c r="BS39" s="89"/>
      <c r="BT39" s="89"/>
      <c r="BU39" s="89"/>
      <c r="BV39" s="89"/>
      <c r="BW39" s="89"/>
      <c r="BX39" s="89"/>
      <c r="BY39" s="89"/>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89"/>
      <c r="BN40" s="89"/>
      <c r="BO40" s="89"/>
      <c r="BP40" s="89"/>
      <c r="BQ40" s="89"/>
      <c r="BR40" s="89"/>
      <c r="BS40" s="89"/>
      <c r="BT40" s="89"/>
      <c r="BU40" s="89"/>
      <c r="BV40" s="89"/>
      <c r="BW40" s="89"/>
      <c r="BX40" s="89"/>
      <c r="BY40" s="89"/>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89"/>
      <c r="BN41" s="89"/>
      <c r="BO41" s="89"/>
      <c r="BP41" s="89"/>
      <c r="BQ41" s="89"/>
      <c r="BR41" s="89"/>
      <c r="BS41" s="89"/>
      <c r="BT41" s="89"/>
      <c r="BU41" s="89"/>
      <c r="BV41" s="89"/>
      <c r="BW41" s="89"/>
      <c r="BX41" s="89"/>
      <c r="BY41" s="89"/>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89"/>
      <c r="BN42" s="89"/>
      <c r="BO42" s="89"/>
      <c r="BP42" s="89"/>
      <c r="BQ42" s="89"/>
      <c r="BR42" s="89"/>
      <c r="BS42" s="89"/>
      <c r="BT42" s="89"/>
      <c r="BU42" s="89"/>
      <c r="BV42" s="89"/>
      <c r="BW42" s="89"/>
      <c r="BX42" s="89"/>
      <c r="BY42" s="89"/>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89"/>
      <c r="BN43" s="89"/>
      <c r="BO43" s="89"/>
      <c r="BP43" s="89"/>
      <c r="BQ43" s="89"/>
      <c r="BR43" s="89"/>
      <c r="BS43" s="89"/>
      <c r="BT43" s="89"/>
      <c r="BU43" s="89"/>
      <c r="BV43" s="89"/>
      <c r="BW43" s="89"/>
      <c r="BX43" s="89"/>
      <c r="BY43" s="89"/>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89"/>
      <c r="BN44" s="89"/>
      <c r="BO44" s="89"/>
      <c r="BP44" s="89"/>
      <c r="BQ44" s="89"/>
      <c r="BR44" s="89"/>
      <c r="BS44" s="89"/>
      <c r="BT44" s="89"/>
      <c r="BU44" s="89"/>
      <c r="BV44" s="89"/>
      <c r="BW44" s="89"/>
      <c r="BX44" s="89"/>
      <c r="BY44" s="89"/>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115</v>
      </c>
      <c r="BM47" s="89"/>
      <c r="BN47" s="89"/>
      <c r="BO47" s="89"/>
      <c r="BP47" s="89"/>
      <c r="BQ47" s="89"/>
      <c r="BR47" s="89"/>
      <c r="BS47" s="89"/>
      <c r="BT47" s="89"/>
      <c r="BU47" s="89"/>
      <c r="BV47" s="89"/>
      <c r="BW47" s="89"/>
      <c r="BX47" s="89"/>
      <c r="BY47" s="89"/>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89"/>
      <c r="BN48" s="89"/>
      <c r="BO48" s="89"/>
      <c r="BP48" s="89"/>
      <c r="BQ48" s="89"/>
      <c r="BR48" s="89"/>
      <c r="BS48" s="89"/>
      <c r="BT48" s="89"/>
      <c r="BU48" s="89"/>
      <c r="BV48" s="89"/>
      <c r="BW48" s="89"/>
      <c r="BX48" s="89"/>
      <c r="BY48" s="89"/>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89"/>
      <c r="BN49" s="89"/>
      <c r="BO49" s="89"/>
      <c r="BP49" s="89"/>
      <c r="BQ49" s="89"/>
      <c r="BR49" s="89"/>
      <c r="BS49" s="89"/>
      <c r="BT49" s="89"/>
      <c r="BU49" s="89"/>
      <c r="BV49" s="89"/>
      <c r="BW49" s="89"/>
      <c r="BX49" s="89"/>
      <c r="BY49" s="89"/>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89"/>
      <c r="BN50" s="89"/>
      <c r="BO50" s="89"/>
      <c r="BP50" s="89"/>
      <c r="BQ50" s="89"/>
      <c r="BR50" s="89"/>
      <c r="BS50" s="89"/>
      <c r="BT50" s="89"/>
      <c r="BU50" s="89"/>
      <c r="BV50" s="89"/>
      <c r="BW50" s="89"/>
      <c r="BX50" s="89"/>
      <c r="BY50" s="89"/>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89"/>
      <c r="BN51" s="89"/>
      <c r="BO51" s="89"/>
      <c r="BP51" s="89"/>
      <c r="BQ51" s="89"/>
      <c r="BR51" s="89"/>
      <c r="BS51" s="89"/>
      <c r="BT51" s="89"/>
      <c r="BU51" s="89"/>
      <c r="BV51" s="89"/>
      <c r="BW51" s="89"/>
      <c r="BX51" s="89"/>
      <c r="BY51" s="89"/>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89"/>
      <c r="BN52" s="89"/>
      <c r="BO52" s="89"/>
      <c r="BP52" s="89"/>
      <c r="BQ52" s="89"/>
      <c r="BR52" s="89"/>
      <c r="BS52" s="89"/>
      <c r="BT52" s="89"/>
      <c r="BU52" s="89"/>
      <c r="BV52" s="89"/>
      <c r="BW52" s="89"/>
      <c r="BX52" s="89"/>
      <c r="BY52" s="89"/>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89"/>
      <c r="BN53" s="89"/>
      <c r="BO53" s="89"/>
      <c r="BP53" s="89"/>
      <c r="BQ53" s="89"/>
      <c r="BR53" s="89"/>
      <c r="BS53" s="89"/>
      <c r="BT53" s="89"/>
      <c r="BU53" s="89"/>
      <c r="BV53" s="89"/>
      <c r="BW53" s="89"/>
      <c r="BX53" s="89"/>
      <c r="BY53" s="89"/>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89"/>
      <c r="BN54" s="89"/>
      <c r="BO54" s="89"/>
      <c r="BP54" s="89"/>
      <c r="BQ54" s="89"/>
      <c r="BR54" s="89"/>
      <c r="BS54" s="89"/>
      <c r="BT54" s="89"/>
      <c r="BU54" s="89"/>
      <c r="BV54" s="89"/>
      <c r="BW54" s="89"/>
      <c r="BX54" s="89"/>
      <c r="BY54" s="89"/>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89"/>
      <c r="BN55" s="89"/>
      <c r="BO55" s="89"/>
      <c r="BP55" s="89"/>
      <c r="BQ55" s="89"/>
      <c r="BR55" s="89"/>
      <c r="BS55" s="89"/>
      <c r="BT55" s="89"/>
      <c r="BU55" s="89"/>
      <c r="BV55" s="89"/>
      <c r="BW55" s="89"/>
      <c r="BX55" s="89"/>
      <c r="BY55" s="89"/>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89"/>
      <c r="BN56" s="89"/>
      <c r="BO56" s="89"/>
      <c r="BP56" s="89"/>
      <c r="BQ56" s="89"/>
      <c r="BR56" s="89"/>
      <c r="BS56" s="89"/>
      <c r="BT56" s="89"/>
      <c r="BU56" s="89"/>
      <c r="BV56" s="89"/>
      <c r="BW56" s="89"/>
      <c r="BX56" s="89"/>
      <c r="BY56" s="89"/>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89"/>
      <c r="BN57" s="89"/>
      <c r="BO57" s="89"/>
      <c r="BP57" s="89"/>
      <c r="BQ57" s="89"/>
      <c r="BR57" s="89"/>
      <c r="BS57" s="89"/>
      <c r="BT57" s="89"/>
      <c r="BU57" s="89"/>
      <c r="BV57" s="89"/>
      <c r="BW57" s="89"/>
      <c r="BX57" s="89"/>
      <c r="BY57" s="89"/>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89"/>
      <c r="BN58" s="89"/>
      <c r="BO58" s="89"/>
      <c r="BP58" s="89"/>
      <c r="BQ58" s="89"/>
      <c r="BR58" s="89"/>
      <c r="BS58" s="89"/>
      <c r="BT58" s="89"/>
      <c r="BU58" s="89"/>
      <c r="BV58" s="89"/>
      <c r="BW58" s="89"/>
      <c r="BX58" s="89"/>
      <c r="BY58" s="89"/>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89"/>
      <c r="BN59" s="89"/>
      <c r="BO59" s="89"/>
      <c r="BP59" s="89"/>
      <c r="BQ59" s="89"/>
      <c r="BR59" s="89"/>
      <c r="BS59" s="89"/>
      <c r="BT59" s="89"/>
      <c r="BU59" s="89"/>
      <c r="BV59" s="89"/>
      <c r="BW59" s="89"/>
      <c r="BX59" s="89"/>
      <c r="BY59" s="89"/>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1"/>
      <c r="BM60" s="89"/>
      <c r="BN60" s="89"/>
      <c r="BO60" s="89"/>
      <c r="BP60" s="89"/>
      <c r="BQ60" s="89"/>
      <c r="BR60" s="89"/>
      <c r="BS60" s="89"/>
      <c r="BT60" s="89"/>
      <c r="BU60" s="89"/>
      <c r="BV60" s="89"/>
      <c r="BW60" s="89"/>
      <c r="BX60" s="89"/>
      <c r="BY60" s="89"/>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1"/>
      <c r="BM61" s="89"/>
      <c r="BN61" s="89"/>
      <c r="BO61" s="89"/>
      <c r="BP61" s="89"/>
      <c r="BQ61" s="89"/>
      <c r="BR61" s="89"/>
      <c r="BS61" s="89"/>
      <c r="BT61" s="89"/>
      <c r="BU61" s="89"/>
      <c r="BV61" s="89"/>
      <c r="BW61" s="89"/>
      <c r="BX61" s="89"/>
      <c r="BY61" s="89"/>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89"/>
      <c r="BN62" s="89"/>
      <c r="BO62" s="89"/>
      <c r="BP62" s="89"/>
      <c r="BQ62" s="89"/>
      <c r="BR62" s="89"/>
      <c r="BS62" s="89"/>
      <c r="BT62" s="89"/>
      <c r="BU62" s="89"/>
      <c r="BV62" s="89"/>
      <c r="BW62" s="89"/>
      <c r="BX62" s="89"/>
      <c r="BY62" s="89"/>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89"/>
      <c r="BN63" s="89"/>
      <c r="BO63" s="89"/>
      <c r="BP63" s="89"/>
      <c r="BQ63" s="89"/>
      <c r="BR63" s="89"/>
      <c r="BS63" s="89"/>
      <c r="BT63" s="89"/>
      <c r="BU63" s="89"/>
      <c r="BV63" s="89"/>
      <c r="BW63" s="89"/>
      <c r="BX63" s="89"/>
      <c r="BY63" s="89"/>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89"/>
      <c r="BN66" s="89"/>
      <c r="BO66" s="89"/>
      <c r="BP66" s="89"/>
      <c r="BQ66" s="89"/>
      <c r="BR66" s="89"/>
      <c r="BS66" s="89"/>
      <c r="BT66" s="89"/>
      <c r="BU66" s="89"/>
      <c r="BV66" s="89"/>
      <c r="BW66" s="89"/>
      <c r="BX66" s="89"/>
      <c r="BY66" s="89"/>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89"/>
      <c r="BN67" s="89"/>
      <c r="BO67" s="89"/>
      <c r="BP67" s="89"/>
      <c r="BQ67" s="89"/>
      <c r="BR67" s="89"/>
      <c r="BS67" s="89"/>
      <c r="BT67" s="89"/>
      <c r="BU67" s="89"/>
      <c r="BV67" s="89"/>
      <c r="BW67" s="89"/>
      <c r="BX67" s="89"/>
      <c r="BY67" s="89"/>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89"/>
      <c r="BN68" s="89"/>
      <c r="BO68" s="89"/>
      <c r="BP68" s="89"/>
      <c r="BQ68" s="89"/>
      <c r="BR68" s="89"/>
      <c r="BS68" s="89"/>
      <c r="BT68" s="89"/>
      <c r="BU68" s="89"/>
      <c r="BV68" s="89"/>
      <c r="BW68" s="89"/>
      <c r="BX68" s="89"/>
      <c r="BY68" s="89"/>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89"/>
      <c r="BN69" s="89"/>
      <c r="BO69" s="89"/>
      <c r="BP69" s="89"/>
      <c r="BQ69" s="89"/>
      <c r="BR69" s="89"/>
      <c r="BS69" s="89"/>
      <c r="BT69" s="89"/>
      <c r="BU69" s="89"/>
      <c r="BV69" s="89"/>
      <c r="BW69" s="89"/>
      <c r="BX69" s="89"/>
      <c r="BY69" s="89"/>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89"/>
      <c r="BN70" s="89"/>
      <c r="BO70" s="89"/>
      <c r="BP70" s="89"/>
      <c r="BQ70" s="89"/>
      <c r="BR70" s="89"/>
      <c r="BS70" s="89"/>
      <c r="BT70" s="89"/>
      <c r="BU70" s="89"/>
      <c r="BV70" s="89"/>
      <c r="BW70" s="89"/>
      <c r="BX70" s="89"/>
      <c r="BY70" s="89"/>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89"/>
      <c r="BN71" s="89"/>
      <c r="BO71" s="89"/>
      <c r="BP71" s="89"/>
      <c r="BQ71" s="89"/>
      <c r="BR71" s="89"/>
      <c r="BS71" s="89"/>
      <c r="BT71" s="89"/>
      <c r="BU71" s="89"/>
      <c r="BV71" s="89"/>
      <c r="BW71" s="89"/>
      <c r="BX71" s="89"/>
      <c r="BY71" s="89"/>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89"/>
      <c r="BN72" s="89"/>
      <c r="BO72" s="89"/>
      <c r="BP72" s="89"/>
      <c r="BQ72" s="89"/>
      <c r="BR72" s="89"/>
      <c r="BS72" s="89"/>
      <c r="BT72" s="89"/>
      <c r="BU72" s="89"/>
      <c r="BV72" s="89"/>
      <c r="BW72" s="89"/>
      <c r="BX72" s="89"/>
      <c r="BY72" s="89"/>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89"/>
      <c r="BN73" s="89"/>
      <c r="BO73" s="89"/>
      <c r="BP73" s="89"/>
      <c r="BQ73" s="89"/>
      <c r="BR73" s="89"/>
      <c r="BS73" s="89"/>
      <c r="BT73" s="89"/>
      <c r="BU73" s="89"/>
      <c r="BV73" s="89"/>
      <c r="BW73" s="89"/>
      <c r="BX73" s="89"/>
      <c r="BY73" s="89"/>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89"/>
      <c r="BN74" s="89"/>
      <c r="BO74" s="89"/>
      <c r="BP74" s="89"/>
      <c r="BQ74" s="89"/>
      <c r="BR74" s="89"/>
      <c r="BS74" s="89"/>
      <c r="BT74" s="89"/>
      <c r="BU74" s="89"/>
      <c r="BV74" s="89"/>
      <c r="BW74" s="89"/>
      <c r="BX74" s="89"/>
      <c r="BY74" s="89"/>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89"/>
      <c r="BN75" s="89"/>
      <c r="BO75" s="89"/>
      <c r="BP75" s="89"/>
      <c r="BQ75" s="89"/>
      <c r="BR75" s="89"/>
      <c r="BS75" s="89"/>
      <c r="BT75" s="89"/>
      <c r="BU75" s="89"/>
      <c r="BV75" s="89"/>
      <c r="BW75" s="89"/>
      <c r="BX75" s="89"/>
      <c r="BY75" s="89"/>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89"/>
      <c r="BN76" s="89"/>
      <c r="BO76" s="89"/>
      <c r="BP76" s="89"/>
      <c r="BQ76" s="89"/>
      <c r="BR76" s="89"/>
      <c r="BS76" s="89"/>
      <c r="BT76" s="89"/>
      <c r="BU76" s="89"/>
      <c r="BV76" s="89"/>
      <c r="BW76" s="89"/>
      <c r="BX76" s="89"/>
      <c r="BY76" s="89"/>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89"/>
      <c r="BN77" s="89"/>
      <c r="BO77" s="89"/>
      <c r="BP77" s="89"/>
      <c r="BQ77" s="89"/>
      <c r="BR77" s="89"/>
      <c r="BS77" s="89"/>
      <c r="BT77" s="89"/>
      <c r="BU77" s="89"/>
      <c r="BV77" s="89"/>
      <c r="BW77" s="89"/>
      <c r="BX77" s="89"/>
      <c r="BY77" s="89"/>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89"/>
      <c r="BN78" s="89"/>
      <c r="BO78" s="89"/>
      <c r="BP78" s="89"/>
      <c r="BQ78" s="89"/>
      <c r="BR78" s="89"/>
      <c r="BS78" s="89"/>
      <c r="BT78" s="89"/>
      <c r="BU78" s="89"/>
      <c r="BV78" s="89"/>
      <c r="BW78" s="89"/>
      <c r="BX78" s="89"/>
      <c r="BY78" s="89"/>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89"/>
      <c r="BN79" s="89"/>
      <c r="BO79" s="89"/>
      <c r="BP79" s="89"/>
      <c r="BQ79" s="89"/>
      <c r="BR79" s="89"/>
      <c r="BS79" s="89"/>
      <c r="BT79" s="89"/>
      <c r="BU79" s="89"/>
      <c r="BV79" s="89"/>
      <c r="BW79" s="89"/>
      <c r="BX79" s="89"/>
      <c r="BY79" s="89"/>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89"/>
      <c r="BN80" s="89"/>
      <c r="BO80" s="89"/>
      <c r="BP80" s="89"/>
      <c r="BQ80" s="89"/>
      <c r="BR80" s="89"/>
      <c r="BS80" s="89"/>
      <c r="BT80" s="89"/>
      <c r="BU80" s="89"/>
      <c r="BV80" s="89"/>
      <c r="BW80" s="89"/>
      <c r="BX80" s="89"/>
      <c r="BY80" s="89"/>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89"/>
      <c r="BN81" s="89"/>
      <c r="BO81" s="89"/>
      <c r="BP81" s="89"/>
      <c r="BQ81" s="89"/>
      <c r="BR81" s="89"/>
      <c r="BS81" s="89"/>
      <c r="BT81" s="89"/>
      <c r="BU81" s="89"/>
      <c r="BV81" s="89"/>
      <c r="BW81" s="89"/>
      <c r="BX81" s="89"/>
      <c r="BY81" s="89"/>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LatVuN+PfzZuc3kEtp4E/A21j4cUjUDZJGZIfBrHVlFCXjaYdjc0NMMQtcxPhVZUoYLx9Mpml9wv2YB/OGAbg==" saltValue="uY9aHktzxDcotBw3KLTeB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16632</v>
      </c>
      <c r="D6" s="20">
        <f t="shared" si="3"/>
        <v>46</v>
      </c>
      <c r="E6" s="20">
        <f t="shared" si="3"/>
        <v>1</v>
      </c>
      <c r="F6" s="20">
        <f t="shared" si="3"/>
        <v>0</v>
      </c>
      <c r="G6" s="20">
        <f t="shared" si="3"/>
        <v>1</v>
      </c>
      <c r="H6" s="20" t="str">
        <f t="shared" si="3"/>
        <v>北海道　浜中町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41.64</v>
      </c>
      <c r="P6" s="21">
        <f t="shared" si="3"/>
        <v>79.45</v>
      </c>
      <c r="Q6" s="21">
        <f t="shared" si="3"/>
        <v>5010</v>
      </c>
      <c r="R6" s="21">
        <f t="shared" si="3"/>
        <v>5499</v>
      </c>
      <c r="S6" s="21">
        <f t="shared" si="3"/>
        <v>423.63</v>
      </c>
      <c r="T6" s="21">
        <f t="shared" si="3"/>
        <v>12.98</v>
      </c>
      <c r="U6" s="21">
        <f t="shared" si="3"/>
        <v>4325</v>
      </c>
      <c r="V6" s="21">
        <f t="shared" si="3"/>
        <v>57.71</v>
      </c>
      <c r="W6" s="21">
        <f t="shared" si="3"/>
        <v>74.94</v>
      </c>
      <c r="X6" s="22">
        <f>IF(X7="",NA(),X7)</f>
        <v>107.43</v>
      </c>
      <c r="Y6" s="22">
        <f t="shared" ref="Y6:AG6" si="4">IF(Y7="",NA(),Y7)</f>
        <v>107.1</v>
      </c>
      <c r="Z6" s="22">
        <f t="shared" si="4"/>
        <v>108.61</v>
      </c>
      <c r="AA6" s="22">
        <f t="shared" si="4"/>
        <v>104.48</v>
      </c>
      <c r="AB6" s="22">
        <f t="shared" si="4"/>
        <v>104.45</v>
      </c>
      <c r="AC6" s="22">
        <f t="shared" si="4"/>
        <v>104.85</v>
      </c>
      <c r="AD6" s="22">
        <f t="shared" si="4"/>
        <v>107.64</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27.52</v>
      </c>
      <c r="AO6" s="22">
        <f t="shared" si="5"/>
        <v>30.84</v>
      </c>
      <c r="AP6" s="22">
        <f t="shared" si="5"/>
        <v>25.29</v>
      </c>
      <c r="AQ6" s="22">
        <f t="shared" si="5"/>
        <v>22.71</v>
      </c>
      <c r="AR6" s="22">
        <f t="shared" si="5"/>
        <v>6.17</v>
      </c>
      <c r="AS6" s="21" t="str">
        <f>IF(AS7="","",IF(AS7="-","【-】","【"&amp;SUBSTITUTE(TEXT(AS7,"#,##0.00"),"-","△")&amp;"】"))</f>
        <v>【1.30】</v>
      </c>
      <c r="AT6" s="22">
        <f>IF(AT7="",NA(),AT7)</f>
        <v>265.94</v>
      </c>
      <c r="AU6" s="22">
        <f t="shared" ref="AU6:BC6" si="6">IF(AU7="",NA(),AU7)</f>
        <v>292.62</v>
      </c>
      <c r="AV6" s="22">
        <f t="shared" si="6"/>
        <v>317.22000000000003</v>
      </c>
      <c r="AW6" s="22">
        <f t="shared" si="6"/>
        <v>374.39</v>
      </c>
      <c r="AX6" s="22">
        <f t="shared" si="6"/>
        <v>419.65</v>
      </c>
      <c r="AY6" s="22">
        <f t="shared" si="6"/>
        <v>445.85</v>
      </c>
      <c r="AZ6" s="22">
        <f t="shared" si="6"/>
        <v>450.54</v>
      </c>
      <c r="BA6" s="22">
        <f t="shared" si="6"/>
        <v>348.88</v>
      </c>
      <c r="BB6" s="22">
        <f t="shared" si="6"/>
        <v>381.07</v>
      </c>
      <c r="BC6" s="22">
        <f t="shared" si="6"/>
        <v>367.4</v>
      </c>
      <c r="BD6" s="21" t="str">
        <f>IF(BD7="","",IF(BD7="-","【-】","【"&amp;SUBSTITUTE(TEXT(BD7,"#,##0.00"),"-","△")&amp;"】"))</f>
        <v>【261.51】</v>
      </c>
      <c r="BE6" s="22">
        <f>IF(BE7="",NA(),BE7)</f>
        <v>414.06</v>
      </c>
      <c r="BF6" s="22">
        <f t="shared" ref="BF6:BN6" si="7">IF(BF7="",NA(),BF7)</f>
        <v>411.31</v>
      </c>
      <c r="BG6" s="22">
        <f t="shared" si="7"/>
        <v>405.52</v>
      </c>
      <c r="BH6" s="22">
        <f t="shared" si="7"/>
        <v>480.57</v>
      </c>
      <c r="BI6" s="22">
        <f t="shared" si="7"/>
        <v>748.05</v>
      </c>
      <c r="BJ6" s="22">
        <f t="shared" si="7"/>
        <v>516.34</v>
      </c>
      <c r="BK6" s="22">
        <f t="shared" si="7"/>
        <v>496.56</v>
      </c>
      <c r="BL6" s="22">
        <f t="shared" si="7"/>
        <v>540.38</v>
      </c>
      <c r="BM6" s="22">
        <f t="shared" si="7"/>
        <v>556.47</v>
      </c>
      <c r="BN6" s="22">
        <f t="shared" si="7"/>
        <v>564.99</v>
      </c>
      <c r="BO6" s="21" t="str">
        <f>IF(BO7="","",IF(BO7="-","【-】","【"&amp;SUBSTITUTE(TEXT(BO7,"#,##0.00"),"-","△")&amp;"】"))</f>
        <v>【265.16】</v>
      </c>
      <c r="BP6" s="22">
        <f>IF(BP7="",NA(),BP7)</f>
        <v>69.77</v>
      </c>
      <c r="BQ6" s="22">
        <f t="shared" ref="BQ6:BY6" si="8">IF(BQ7="",NA(),BQ7)</f>
        <v>73.69</v>
      </c>
      <c r="BR6" s="22">
        <f t="shared" si="8"/>
        <v>80.64</v>
      </c>
      <c r="BS6" s="22">
        <f t="shared" si="8"/>
        <v>72.69</v>
      </c>
      <c r="BT6" s="22">
        <f t="shared" si="8"/>
        <v>69.23</v>
      </c>
      <c r="BU6" s="22">
        <f t="shared" si="8"/>
        <v>83.27</v>
      </c>
      <c r="BV6" s="22">
        <f t="shared" si="8"/>
        <v>84.9</v>
      </c>
      <c r="BW6" s="22">
        <f t="shared" si="8"/>
        <v>83.22</v>
      </c>
      <c r="BX6" s="22">
        <f t="shared" si="8"/>
        <v>78.67</v>
      </c>
      <c r="BY6" s="22">
        <f t="shared" si="8"/>
        <v>80.56</v>
      </c>
      <c r="BZ6" s="21" t="str">
        <f>IF(BZ7="","",IF(BZ7="-","【-】","【"&amp;SUBSTITUTE(TEXT(BZ7,"#,##0.00"),"-","△")&amp;"】"))</f>
        <v>【102.35】</v>
      </c>
      <c r="CA6" s="22">
        <f>IF(CA7="",NA(),CA7)</f>
        <v>345.55</v>
      </c>
      <c r="CB6" s="22">
        <f t="shared" ref="CB6:CJ6" si="9">IF(CB7="",NA(),CB7)</f>
        <v>329.94</v>
      </c>
      <c r="CC6" s="22">
        <f t="shared" si="9"/>
        <v>301.2</v>
      </c>
      <c r="CD6" s="22">
        <f t="shared" si="9"/>
        <v>333.49</v>
      </c>
      <c r="CE6" s="22">
        <f t="shared" si="9"/>
        <v>348.32</v>
      </c>
      <c r="CF6" s="22">
        <f t="shared" si="9"/>
        <v>228.81</v>
      </c>
      <c r="CG6" s="22">
        <f t="shared" si="9"/>
        <v>231.9</v>
      </c>
      <c r="CH6" s="22">
        <f t="shared" si="9"/>
        <v>234.17</v>
      </c>
      <c r="CI6" s="22">
        <f t="shared" si="9"/>
        <v>257.95</v>
      </c>
      <c r="CJ6" s="22">
        <f t="shared" si="9"/>
        <v>260.87</v>
      </c>
      <c r="CK6" s="21" t="str">
        <f>IF(CK7="","",IF(CK7="-","【-】","【"&amp;SUBSTITUTE(TEXT(CK7,"#,##0.00"),"-","△")&amp;"】"))</f>
        <v>【167.74】</v>
      </c>
      <c r="CL6" s="22">
        <f>IF(CL7="",NA(),CL7)</f>
        <v>81.900000000000006</v>
      </c>
      <c r="CM6" s="22">
        <f t="shared" ref="CM6:CU6" si="10">IF(CM7="",NA(),CM7)</f>
        <v>86.25</v>
      </c>
      <c r="CN6" s="22">
        <f t="shared" si="10"/>
        <v>82.7</v>
      </c>
      <c r="CO6" s="22">
        <f t="shared" si="10"/>
        <v>82.78</v>
      </c>
      <c r="CP6" s="22">
        <f t="shared" si="10"/>
        <v>79.83</v>
      </c>
      <c r="CQ6" s="22">
        <f t="shared" si="10"/>
        <v>38.979999999999997</v>
      </c>
      <c r="CR6" s="22">
        <f t="shared" si="10"/>
        <v>39.61</v>
      </c>
      <c r="CS6" s="22">
        <f t="shared" si="10"/>
        <v>41.06</v>
      </c>
      <c r="CT6" s="22">
        <f t="shared" si="10"/>
        <v>39.94</v>
      </c>
      <c r="CU6" s="22">
        <f t="shared" si="10"/>
        <v>40.19</v>
      </c>
      <c r="CV6" s="21" t="str">
        <f>IF(CV7="","",IF(CV7="-","【-】","【"&amp;SUBSTITUTE(TEXT(CV7,"#,##0.00"),"-","△")&amp;"】"))</f>
        <v>【60.29】</v>
      </c>
      <c r="CW6" s="22">
        <f>IF(CW7="",NA(),CW7)</f>
        <v>85.7</v>
      </c>
      <c r="CX6" s="22">
        <f t="shared" ref="CX6:DF6" si="11">IF(CX7="",NA(),CX7)</f>
        <v>79.63</v>
      </c>
      <c r="CY6" s="22">
        <f t="shared" si="11"/>
        <v>83.6</v>
      </c>
      <c r="CZ6" s="22">
        <f t="shared" si="11"/>
        <v>83.3</v>
      </c>
      <c r="DA6" s="22">
        <f t="shared" si="11"/>
        <v>86.05</v>
      </c>
      <c r="DB6" s="22">
        <f t="shared" si="11"/>
        <v>75.010000000000005</v>
      </c>
      <c r="DC6" s="22">
        <f t="shared" si="11"/>
        <v>72.959999999999994</v>
      </c>
      <c r="DD6" s="22">
        <f t="shared" si="11"/>
        <v>72.42</v>
      </c>
      <c r="DE6" s="22">
        <f t="shared" si="11"/>
        <v>69.41</v>
      </c>
      <c r="DF6" s="22">
        <f t="shared" si="11"/>
        <v>71.52</v>
      </c>
      <c r="DG6" s="21" t="str">
        <f>IF(DG7="","",IF(DG7="-","【-】","【"&amp;SUBSTITUTE(TEXT(DG7,"#,##0.00"),"-","△")&amp;"】"))</f>
        <v>【90.12】</v>
      </c>
      <c r="DH6" s="22">
        <f>IF(DH7="",NA(),DH7)</f>
        <v>64.69</v>
      </c>
      <c r="DI6" s="22">
        <f t="shared" ref="DI6:DQ6" si="12">IF(DI7="",NA(),DI7)</f>
        <v>65.17</v>
      </c>
      <c r="DJ6" s="22">
        <f t="shared" si="12"/>
        <v>66.33</v>
      </c>
      <c r="DK6" s="22">
        <f t="shared" si="12"/>
        <v>64.569999999999993</v>
      </c>
      <c r="DL6" s="22">
        <f t="shared" si="12"/>
        <v>59.41</v>
      </c>
      <c r="DM6" s="22">
        <f t="shared" si="12"/>
        <v>51.89</v>
      </c>
      <c r="DN6" s="22">
        <f t="shared" si="12"/>
        <v>54.09</v>
      </c>
      <c r="DO6" s="22">
        <f t="shared" si="12"/>
        <v>52.73</v>
      </c>
      <c r="DP6" s="22">
        <f t="shared" si="12"/>
        <v>53.25</v>
      </c>
      <c r="DQ6" s="22">
        <f t="shared" si="12"/>
        <v>53.4</v>
      </c>
      <c r="DR6" s="21" t="str">
        <f>IF(DR7="","",IF(DR7="-","【-】","【"&amp;SUBSTITUTE(TEXT(DR7,"#,##0.00"),"-","△")&amp;"】"))</f>
        <v>【50.88】</v>
      </c>
      <c r="DS6" s="22">
        <f>IF(DS7="",NA(),DS7)</f>
        <v>9.84</v>
      </c>
      <c r="DT6" s="22">
        <f t="shared" ref="DT6:EB6" si="13">IF(DT7="",NA(),DT7)</f>
        <v>9.84</v>
      </c>
      <c r="DU6" s="22">
        <f t="shared" si="13"/>
        <v>12.87</v>
      </c>
      <c r="DV6" s="22">
        <f t="shared" si="13"/>
        <v>14.1</v>
      </c>
      <c r="DW6" s="22">
        <f t="shared" si="13"/>
        <v>22.48</v>
      </c>
      <c r="DX6" s="22">
        <f t="shared" si="13"/>
        <v>14.74</v>
      </c>
      <c r="DY6" s="22">
        <f t="shared" si="13"/>
        <v>18.68</v>
      </c>
      <c r="DZ6" s="22">
        <f t="shared" si="13"/>
        <v>19.91</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1">
        <f t="shared" si="14"/>
        <v>0</v>
      </c>
      <c r="EI6" s="22">
        <f t="shared" si="14"/>
        <v>0.4</v>
      </c>
      <c r="EJ6" s="22">
        <f t="shared" si="14"/>
        <v>0.32</v>
      </c>
      <c r="EK6" s="22">
        <f t="shared" si="14"/>
        <v>0.81</v>
      </c>
      <c r="EL6" s="22">
        <f t="shared" si="14"/>
        <v>0.38</v>
      </c>
      <c r="EM6" s="22">
        <f t="shared" si="14"/>
        <v>0.51</v>
      </c>
      <c r="EN6" s="21" t="str">
        <f>IF(EN7="","",IF(EN7="-","【-】","【"&amp;SUBSTITUTE(TEXT(EN7,"#,##0.00"),"-","△")&amp;"】"))</f>
        <v>【0.66】</v>
      </c>
    </row>
    <row r="7" spans="1:144" s="23" customFormat="1" x14ac:dyDescent="0.15">
      <c r="A7" s="15"/>
      <c r="B7" s="24">
        <v>2021</v>
      </c>
      <c r="C7" s="24">
        <v>16632</v>
      </c>
      <c r="D7" s="24">
        <v>46</v>
      </c>
      <c r="E7" s="24">
        <v>1</v>
      </c>
      <c r="F7" s="24">
        <v>0</v>
      </c>
      <c r="G7" s="24">
        <v>1</v>
      </c>
      <c r="H7" s="24" t="s">
        <v>93</v>
      </c>
      <c r="I7" s="24" t="s">
        <v>94</v>
      </c>
      <c r="J7" s="24" t="s">
        <v>95</v>
      </c>
      <c r="K7" s="24" t="s">
        <v>96</v>
      </c>
      <c r="L7" s="24" t="s">
        <v>97</v>
      </c>
      <c r="M7" s="24" t="s">
        <v>98</v>
      </c>
      <c r="N7" s="25" t="s">
        <v>99</v>
      </c>
      <c r="O7" s="25">
        <v>41.64</v>
      </c>
      <c r="P7" s="25">
        <v>79.45</v>
      </c>
      <c r="Q7" s="25">
        <v>5010</v>
      </c>
      <c r="R7" s="25">
        <v>5499</v>
      </c>
      <c r="S7" s="25">
        <v>423.63</v>
      </c>
      <c r="T7" s="25">
        <v>12.98</v>
      </c>
      <c r="U7" s="25">
        <v>4325</v>
      </c>
      <c r="V7" s="25">
        <v>57.71</v>
      </c>
      <c r="W7" s="25">
        <v>74.94</v>
      </c>
      <c r="X7" s="25">
        <v>107.43</v>
      </c>
      <c r="Y7" s="25">
        <v>107.1</v>
      </c>
      <c r="Z7" s="25">
        <v>108.61</v>
      </c>
      <c r="AA7" s="25">
        <v>104.48</v>
      </c>
      <c r="AB7" s="25">
        <v>104.45</v>
      </c>
      <c r="AC7" s="25">
        <v>104.85</v>
      </c>
      <c r="AD7" s="25">
        <v>107.64</v>
      </c>
      <c r="AE7" s="25">
        <v>108.22</v>
      </c>
      <c r="AF7" s="25">
        <v>114.22</v>
      </c>
      <c r="AG7" s="25">
        <v>108.19</v>
      </c>
      <c r="AH7" s="25">
        <v>111.39</v>
      </c>
      <c r="AI7" s="25">
        <v>0</v>
      </c>
      <c r="AJ7" s="25">
        <v>0</v>
      </c>
      <c r="AK7" s="25">
        <v>0</v>
      </c>
      <c r="AL7" s="25">
        <v>0</v>
      </c>
      <c r="AM7" s="25">
        <v>0</v>
      </c>
      <c r="AN7" s="25">
        <v>27.52</v>
      </c>
      <c r="AO7" s="25">
        <v>30.84</v>
      </c>
      <c r="AP7" s="25">
        <v>25.29</v>
      </c>
      <c r="AQ7" s="25">
        <v>22.71</v>
      </c>
      <c r="AR7" s="25">
        <v>6.17</v>
      </c>
      <c r="AS7" s="25">
        <v>1.3</v>
      </c>
      <c r="AT7" s="25">
        <v>265.94</v>
      </c>
      <c r="AU7" s="25">
        <v>292.62</v>
      </c>
      <c r="AV7" s="25">
        <v>317.22000000000003</v>
      </c>
      <c r="AW7" s="25">
        <v>374.39</v>
      </c>
      <c r="AX7" s="25">
        <v>419.65</v>
      </c>
      <c r="AY7" s="25">
        <v>445.85</v>
      </c>
      <c r="AZ7" s="25">
        <v>450.54</v>
      </c>
      <c r="BA7" s="25">
        <v>348.88</v>
      </c>
      <c r="BB7" s="25">
        <v>381.07</v>
      </c>
      <c r="BC7" s="25">
        <v>367.4</v>
      </c>
      <c r="BD7" s="25">
        <v>261.51</v>
      </c>
      <c r="BE7" s="25">
        <v>414.06</v>
      </c>
      <c r="BF7" s="25">
        <v>411.31</v>
      </c>
      <c r="BG7" s="25">
        <v>405.52</v>
      </c>
      <c r="BH7" s="25">
        <v>480.57</v>
      </c>
      <c r="BI7" s="25">
        <v>748.05</v>
      </c>
      <c r="BJ7" s="25">
        <v>516.34</v>
      </c>
      <c r="BK7" s="25">
        <v>496.56</v>
      </c>
      <c r="BL7" s="25">
        <v>540.38</v>
      </c>
      <c r="BM7" s="25">
        <v>556.47</v>
      </c>
      <c r="BN7" s="25">
        <v>564.99</v>
      </c>
      <c r="BO7" s="25">
        <v>265.16000000000003</v>
      </c>
      <c r="BP7" s="25">
        <v>69.77</v>
      </c>
      <c r="BQ7" s="25">
        <v>73.69</v>
      </c>
      <c r="BR7" s="25">
        <v>80.64</v>
      </c>
      <c r="BS7" s="25">
        <v>72.69</v>
      </c>
      <c r="BT7" s="25">
        <v>69.23</v>
      </c>
      <c r="BU7" s="25">
        <v>83.27</v>
      </c>
      <c r="BV7" s="25">
        <v>84.9</v>
      </c>
      <c r="BW7" s="25">
        <v>83.22</v>
      </c>
      <c r="BX7" s="25">
        <v>78.67</v>
      </c>
      <c r="BY7" s="25">
        <v>80.56</v>
      </c>
      <c r="BZ7" s="25">
        <v>102.35</v>
      </c>
      <c r="CA7" s="25">
        <v>345.55</v>
      </c>
      <c r="CB7" s="25">
        <v>329.94</v>
      </c>
      <c r="CC7" s="25">
        <v>301.2</v>
      </c>
      <c r="CD7" s="25">
        <v>333.49</v>
      </c>
      <c r="CE7" s="25">
        <v>348.32</v>
      </c>
      <c r="CF7" s="25">
        <v>228.81</v>
      </c>
      <c r="CG7" s="25">
        <v>231.9</v>
      </c>
      <c r="CH7" s="25">
        <v>234.17</v>
      </c>
      <c r="CI7" s="25">
        <v>257.95</v>
      </c>
      <c r="CJ7" s="25">
        <v>260.87</v>
      </c>
      <c r="CK7" s="25">
        <v>167.74</v>
      </c>
      <c r="CL7" s="25">
        <v>81.900000000000006</v>
      </c>
      <c r="CM7" s="25">
        <v>86.25</v>
      </c>
      <c r="CN7" s="25">
        <v>82.7</v>
      </c>
      <c r="CO7" s="25">
        <v>82.78</v>
      </c>
      <c r="CP7" s="25">
        <v>79.83</v>
      </c>
      <c r="CQ7" s="25">
        <v>38.979999999999997</v>
      </c>
      <c r="CR7" s="25">
        <v>39.61</v>
      </c>
      <c r="CS7" s="25">
        <v>41.06</v>
      </c>
      <c r="CT7" s="25">
        <v>39.94</v>
      </c>
      <c r="CU7" s="25">
        <v>40.19</v>
      </c>
      <c r="CV7" s="25">
        <v>60.29</v>
      </c>
      <c r="CW7" s="25">
        <v>85.7</v>
      </c>
      <c r="CX7" s="25">
        <v>79.63</v>
      </c>
      <c r="CY7" s="25">
        <v>83.6</v>
      </c>
      <c r="CZ7" s="25">
        <v>83.3</v>
      </c>
      <c r="DA7" s="25">
        <v>86.05</v>
      </c>
      <c r="DB7" s="25">
        <v>75.010000000000005</v>
      </c>
      <c r="DC7" s="25">
        <v>72.959999999999994</v>
      </c>
      <c r="DD7" s="25">
        <v>72.42</v>
      </c>
      <c r="DE7" s="25">
        <v>69.41</v>
      </c>
      <c r="DF7" s="25">
        <v>71.52</v>
      </c>
      <c r="DG7" s="25">
        <v>90.12</v>
      </c>
      <c r="DH7" s="25">
        <v>64.69</v>
      </c>
      <c r="DI7" s="25">
        <v>65.17</v>
      </c>
      <c r="DJ7" s="25">
        <v>66.33</v>
      </c>
      <c r="DK7" s="25">
        <v>64.569999999999993</v>
      </c>
      <c r="DL7" s="25">
        <v>59.41</v>
      </c>
      <c r="DM7" s="25">
        <v>51.89</v>
      </c>
      <c r="DN7" s="25">
        <v>54.09</v>
      </c>
      <c r="DO7" s="25">
        <v>52.73</v>
      </c>
      <c r="DP7" s="25">
        <v>53.25</v>
      </c>
      <c r="DQ7" s="25">
        <v>53.4</v>
      </c>
      <c r="DR7" s="25">
        <v>50.88</v>
      </c>
      <c r="DS7" s="25">
        <v>9.84</v>
      </c>
      <c r="DT7" s="25">
        <v>9.84</v>
      </c>
      <c r="DU7" s="25">
        <v>12.87</v>
      </c>
      <c r="DV7" s="25">
        <v>14.1</v>
      </c>
      <c r="DW7" s="25">
        <v>22.48</v>
      </c>
      <c r="DX7" s="25">
        <v>14.74</v>
      </c>
      <c r="DY7" s="25">
        <v>18.68</v>
      </c>
      <c r="DZ7" s="25">
        <v>19.91</v>
      </c>
      <c r="EA7" s="25">
        <v>23.02</v>
      </c>
      <c r="EB7" s="25">
        <v>21.86</v>
      </c>
      <c r="EC7" s="25">
        <v>22.3</v>
      </c>
      <c r="ED7" s="25">
        <v>0</v>
      </c>
      <c r="EE7" s="25">
        <v>0</v>
      </c>
      <c r="EF7" s="25">
        <v>0</v>
      </c>
      <c r="EG7" s="25">
        <v>0</v>
      </c>
      <c r="EH7" s="25">
        <v>0</v>
      </c>
      <c r="EI7" s="25">
        <v>0.4</v>
      </c>
      <c r="EJ7" s="25">
        <v>0.32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 卓</cp:lastModifiedBy>
  <dcterms:created xsi:type="dcterms:W3CDTF">2022-12-01T00:52:04Z</dcterms:created>
  <dcterms:modified xsi:type="dcterms:W3CDTF">2023-01-11T23:51:57Z</dcterms:modified>
  <cp:category/>
</cp:coreProperties>
</file>