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<sst xmlns="http://schemas.openxmlformats.org/spreadsheetml/2006/main" count="217" uniqueCount="107">
  <si>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</si>
  <si>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</si>
  <si>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</si>
  <si>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</si>
  <si>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</si>
  <si>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</si>
  <si>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</si>
  <si>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</si>
  <si>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</si>
  <si>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</si>
  <si>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</si>
  <si>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</si>
  <si>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</si>
  <si>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</si>
  <si>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</si>
  <si>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</si>
  <si>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</si>
  <si>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</si>
  <si>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</si>
  <si>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</si>
  <si>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</si>
  <si>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</si>
  <si>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</si>
  <si>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</si>
  <si>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</si>
  <si>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</si>
  <si>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</si>
  <si>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</si>
  <si>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</si>
  <si>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</si>
  <si>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</si>
  <si>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</si>
  <si>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</si>
  <si>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</si>
  <si>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</si>
  <si>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</si>
  <si>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</si>
  <si>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</si>
  <si>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</si>
  <si>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</si>
  <si>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</si>
  <si>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</si>
  <si>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</si>
  <si>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</si>
  <si>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</si>
  <si>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</si>
  <si>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</si>
  <si>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</si>
  <si>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</si>
  <si>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</si>
  <si>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</si>
  <si>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</si>
  <si>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</si>
  <si>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</si>
  <si>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</si>
  <si>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</si>
  <si>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</si>
  <si>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</si>
  <si>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</si>
  <si>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</si>
  <si>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</si>
  <si>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</si>
  <si>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</si>
  <si>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</si>
  <si>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</si>
  <si>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</si>
  <si>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</si>
  <si>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</si>
  <si>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</si>
  <si>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</si>
  <si>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</si>
  <si>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</si>
  <si>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</si>
  <si>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</si>
  <si>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</si>
  <si>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</si>
  <si>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</si>
  <si>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</si>
  <si>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</si>
  <si>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</si>
  <si>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</si>
  <si>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</si>
  <si>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</si>
  <si>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</si>
  <si>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</si>
  <si>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</si>
  <si>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</si>
  <si>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</si>
  <si>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</si>
  <si>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</si>
  <si>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</si>
  <si>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</si>
  <si>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</si>
  <si>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</si>
  <si>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</si>
  <si>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</si>
  <si>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</si>
  <si>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</si>
  <si>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</si>
  <si>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</si>
  <si>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</si>
  <si>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</si>
  <si>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</si>
  <si>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</si>
  <si>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では100％を超え黒字であり、流動比率でも100％を超え1年以内の支払能力はあるが、料金回収率が70％台と低く給水収益だけでは賄え切れておらず、一般会計からの補助金によって財源を確保している。
　企業債残高対給水収益比率は年々下がっているが規模の大きい投資はしておらず、１㎥当たりの費用である給水原価が329円で、実際の１㎥当たりの水道料金よりも高い水準で推移し費用の効率性が悪い。
　施設利用率は80％弱で推移し施設稼働はほぼ安定しており、有収率も80％以上あり、施設が効率的に利用され収益につながっている。
　累積欠損金は発生していない。</t>
    <rPh sb="1" eb="3">
      <t>ケイジョウ</t>
    </rPh>
    <rPh sb="3" eb="5">
      <t>シュウシ</t>
    </rPh>
    <rPh sb="5" eb="7">
      <t>ヒリツ</t>
    </rPh>
    <rPh sb="14" eb="15">
      <t>コ</t>
    </rPh>
    <rPh sb="16" eb="17">
      <t>クロ</t>
    </rPh>
    <rPh sb="17" eb="18">
      <t>ジ</t>
    </rPh>
    <rPh sb="22" eb="24">
      <t>リュウドウ</t>
    </rPh>
    <rPh sb="24" eb="26">
      <t>ヒリツ</t>
    </rPh>
    <rPh sb="33" eb="34">
      <t>コ</t>
    </rPh>
    <rPh sb="36" eb="37">
      <t>ネン</t>
    </rPh>
    <rPh sb="37" eb="39">
      <t>イナイ</t>
    </rPh>
    <rPh sb="40" eb="42">
      <t>シハラ</t>
    </rPh>
    <rPh sb="42" eb="44">
      <t>ノウリョク</t>
    </rPh>
    <rPh sb="49" eb="51">
      <t>リョウキン</t>
    </rPh>
    <rPh sb="51" eb="53">
      <t>カイシュウ</t>
    </rPh>
    <rPh sb="53" eb="54">
      <t>リツ</t>
    </rPh>
    <rPh sb="58" eb="59">
      <t>ダイ</t>
    </rPh>
    <rPh sb="60" eb="61">
      <t>ヒク</t>
    </rPh>
    <rPh sb="62" eb="64">
      <t>キュウスイ</t>
    </rPh>
    <rPh sb="64" eb="66">
      <t>シュウエキ</t>
    </rPh>
    <rPh sb="70" eb="71">
      <t>マカナ</t>
    </rPh>
    <rPh sb="72" eb="73">
      <t>キ</t>
    </rPh>
    <rPh sb="79" eb="81">
      <t>イッパン</t>
    </rPh>
    <rPh sb="81" eb="83">
      <t>カイケイ</t>
    </rPh>
    <rPh sb="86" eb="89">
      <t>ホジョキン</t>
    </rPh>
    <rPh sb="93" eb="95">
      <t>ザイゲン</t>
    </rPh>
    <rPh sb="96" eb="98">
      <t>カクホ</t>
    </rPh>
    <rPh sb="105" eb="107">
      <t>キギョウ</t>
    </rPh>
    <rPh sb="107" eb="108">
      <t>サイ</t>
    </rPh>
    <rPh sb="108" eb="110">
      <t>ザンダカ</t>
    </rPh>
    <rPh sb="110" eb="111">
      <t>タイ</t>
    </rPh>
    <rPh sb="111" eb="113">
      <t>キュウスイ</t>
    </rPh>
    <rPh sb="113" eb="115">
      <t>シュウエキ</t>
    </rPh>
    <rPh sb="115" eb="116">
      <t>ヒ</t>
    </rPh>
    <rPh sb="116" eb="117">
      <t>リツ</t>
    </rPh>
    <rPh sb="118" eb="120">
      <t>ネンネン</t>
    </rPh>
    <rPh sb="120" eb="121">
      <t>サ</t>
    </rPh>
    <rPh sb="127" eb="129">
      <t>キボ</t>
    </rPh>
    <rPh sb="130" eb="131">
      <t>オオ</t>
    </rPh>
    <rPh sb="133" eb="135">
      <t>トウシ</t>
    </rPh>
    <rPh sb="144" eb="145">
      <t>ア</t>
    </rPh>
    <rPh sb="148" eb="150">
      <t>ヒヨウ</t>
    </rPh>
    <rPh sb="153" eb="155">
      <t>キュウスイ</t>
    </rPh>
    <rPh sb="155" eb="157">
      <t>ゲンカ</t>
    </rPh>
    <rPh sb="161" eb="162">
      <t>エン</t>
    </rPh>
    <rPh sb="164" eb="166">
      <t>ジッサイ</t>
    </rPh>
    <rPh sb="169" eb="170">
      <t>ア</t>
    </rPh>
    <rPh sb="173" eb="175">
      <t>スイドウ</t>
    </rPh>
    <rPh sb="175" eb="177">
      <t>リョウキン</t>
    </rPh>
    <rPh sb="180" eb="181">
      <t>タカ</t>
    </rPh>
    <rPh sb="182" eb="184">
      <t>スイジュン</t>
    </rPh>
    <rPh sb="185" eb="187">
      <t>スイイ</t>
    </rPh>
    <rPh sb="188" eb="190">
      <t>ヒヨウ</t>
    </rPh>
    <rPh sb="191" eb="194">
      <t>コウリツセイ</t>
    </rPh>
    <rPh sb="195" eb="196">
      <t>ワル</t>
    </rPh>
    <rPh sb="200" eb="202">
      <t>シセツ</t>
    </rPh>
    <rPh sb="202" eb="205">
      <t>リヨウリツ</t>
    </rPh>
    <rPh sb="209" eb="210">
      <t>ジャク</t>
    </rPh>
    <rPh sb="211" eb="213">
      <t>スイイ</t>
    </rPh>
    <rPh sb="214" eb="216">
      <t>シセツ</t>
    </rPh>
    <rPh sb="216" eb="218">
      <t>カドウ</t>
    </rPh>
    <rPh sb="221" eb="223">
      <t>アンテイ</t>
    </rPh>
    <rPh sb="228" eb="230">
      <t>ユウシュウ</t>
    </rPh>
    <rPh sb="230" eb="231">
      <t>リツ</t>
    </rPh>
    <rPh sb="235" eb="237">
      <t>イジョウ</t>
    </rPh>
    <rPh sb="240" eb="242">
      <t>シセツ</t>
    </rPh>
    <rPh sb="243" eb="246">
      <t>コウリツテキ</t>
    </rPh>
    <rPh sb="247" eb="249">
      <t>リヨウ</t>
    </rPh>
    <rPh sb="251" eb="253">
      <t>シュウエキ</t>
    </rPh>
    <rPh sb="264" eb="266">
      <t>ルイセキ</t>
    </rPh>
    <rPh sb="266" eb="268">
      <t>ケッソン</t>
    </rPh>
    <rPh sb="268" eb="269">
      <t>キン</t>
    </rPh>
    <rPh sb="270" eb="272">
      <t>ハッセイ</t>
    </rPh>
    <phoneticPr fontId="4"/>
  </si>
  <si>
    <t>　平成25年度に道路工事に伴う水道管移設工事を実施した。
　管路はまだ法定耐用年数に達していないが、あと数年で達するものがある。
　管路を含めた施設全体の減価償却率が60％を超えており、法定耐用年数に近づく中、計画的な更新が必要である。</t>
    <rPh sb="1" eb="3">
      <t>ヘイセイ</t>
    </rPh>
    <rPh sb="5" eb="7">
      <t>ネンド</t>
    </rPh>
    <rPh sb="8" eb="10">
      <t>ドウロ</t>
    </rPh>
    <rPh sb="10" eb="12">
      <t>コウジ</t>
    </rPh>
    <rPh sb="13" eb="14">
      <t>トモナ</t>
    </rPh>
    <rPh sb="15" eb="18">
      <t>スイドウカン</t>
    </rPh>
    <rPh sb="18" eb="20">
      <t>イセツ</t>
    </rPh>
    <rPh sb="20" eb="22">
      <t>コウジ</t>
    </rPh>
    <rPh sb="23" eb="25">
      <t>ジッシ</t>
    </rPh>
    <rPh sb="30" eb="32">
      <t>カンロ</t>
    </rPh>
    <rPh sb="35" eb="37">
      <t>ホウテイ</t>
    </rPh>
    <rPh sb="37" eb="39">
      <t>タイヨウ</t>
    </rPh>
    <rPh sb="39" eb="41">
      <t>ネンスウ</t>
    </rPh>
    <rPh sb="42" eb="43">
      <t>タッ</t>
    </rPh>
    <rPh sb="52" eb="54">
      <t>スウネン</t>
    </rPh>
    <rPh sb="55" eb="56">
      <t>タッ</t>
    </rPh>
    <rPh sb="66" eb="68">
      <t>カンロ</t>
    </rPh>
    <rPh sb="69" eb="70">
      <t>フク</t>
    </rPh>
    <rPh sb="72" eb="74">
      <t>シセツ</t>
    </rPh>
    <rPh sb="74" eb="76">
      <t>ゼンタイ</t>
    </rPh>
    <rPh sb="77" eb="79">
      <t>ゲンカ</t>
    </rPh>
    <rPh sb="79" eb="81">
      <t>ショウキャク</t>
    </rPh>
    <rPh sb="81" eb="82">
      <t>リツ</t>
    </rPh>
    <rPh sb="87" eb="88">
      <t>コ</t>
    </rPh>
    <rPh sb="93" eb="95">
      <t>ホウテイ</t>
    </rPh>
    <rPh sb="95" eb="97">
      <t>タイヨウ</t>
    </rPh>
    <rPh sb="97" eb="99">
      <t>ネンスウ</t>
    </rPh>
    <rPh sb="100" eb="101">
      <t>チカ</t>
    </rPh>
    <rPh sb="103" eb="104">
      <t>ナカ</t>
    </rPh>
    <rPh sb="105" eb="107">
      <t>ケイカク</t>
    </rPh>
    <rPh sb="107" eb="108">
      <t>テキ</t>
    </rPh>
    <rPh sb="109" eb="111">
      <t>コウシン</t>
    </rPh>
    <rPh sb="112" eb="114">
      <t>ヒツヨウ</t>
    </rPh>
    <phoneticPr fontId="4"/>
  </si>
  <si>
    <t>　近年、投資はしていないが、給水人口の継続的な減少に伴い給水収益も減少していくことが推測される中、施設の更新時期を迎えることになり、多額の資金が必要になる。
　企業債を発行した際の償還財源は、水道料金を原資とするため、人口減・収益減となると現役世代より将来世代の負担が大きくなることから世代間負担の公平化が図れるよう、事業計画を策定し、安定した事業運営に取り組む。
　</t>
    <rPh sb="1" eb="3">
      <t>キンネン</t>
    </rPh>
    <rPh sb="4" eb="6">
      <t>トウシ</t>
    </rPh>
    <rPh sb="14" eb="16">
      <t>キュウスイ</t>
    </rPh>
    <rPh sb="16" eb="18">
      <t>ジンコウ</t>
    </rPh>
    <rPh sb="19" eb="22">
      <t>ケイゾクテキ</t>
    </rPh>
    <rPh sb="23" eb="25">
      <t>ゲンショウ</t>
    </rPh>
    <rPh sb="26" eb="27">
      <t>トモナ</t>
    </rPh>
    <rPh sb="28" eb="30">
      <t>キュウスイ</t>
    </rPh>
    <rPh sb="30" eb="32">
      <t>シュウエキ</t>
    </rPh>
    <rPh sb="33" eb="35">
      <t>ゲンショウ</t>
    </rPh>
    <rPh sb="42" eb="44">
      <t>スイソク</t>
    </rPh>
    <rPh sb="47" eb="48">
      <t>ナカ</t>
    </rPh>
    <rPh sb="49" eb="51">
      <t>シセツ</t>
    </rPh>
    <rPh sb="52" eb="54">
      <t>コウシン</t>
    </rPh>
    <rPh sb="54" eb="56">
      <t>ジキ</t>
    </rPh>
    <rPh sb="57" eb="58">
      <t>ムカ</t>
    </rPh>
    <rPh sb="66" eb="68">
      <t>タガク</t>
    </rPh>
    <rPh sb="69" eb="71">
      <t>シキン</t>
    </rPh>
    <rPh sb="72" eb="74">
      <t>ヒツヨウ</t>
    </rPh>
    <rPh sb="80" eb="82">
      <t>キギョウ</t>
    </rPh>
    <rPh sb="82" eb="83">
      <t>サイ</t>
    </rPh>
    <rPh sb="84" eb="86">
      <t>ハッコウ</t>
    </rPh>
    <rPh sb="88" eb="89">
      <t>サイ</t>
    </rPh>
    <rPh sb="90" eb="92">
      <t>ショウカン</t>
    </rPh>
    <rPh sb="92" eb="94">
      <t>ザイゲン</t>
    </rPh>
    <rPh sb="96" eb="98">
      <t>スイドウ</t>
    </rPh>
    <rPh sb="98" eb="100">
      <t>リョウキン</t>
    </rPh>
    <rPh sb="101" eb="103">
      <t>ゲンシ</t>
    </rPh>
    <rPh sb="109" eb="112">
      <t>ジンコウゲン</t>
    </rPh>
    <rPh sb="113" eb="116">
      <t>シュウエキゲン</t>
    </rPh>
    <rPh sb="120" eb="122">
      <t>ゲンエキ</t>
    </rPh>
    <rPh sb="122" eb="124">
      <t>セダイ</t>
    </rPh>
    <rPh sb="126" eb="128">
      <t>ショウライ</t>
    </rPh>
    <rPh sb="128" eb="130">
      <t>セダイ</t>
    </rPh>
    <rPh sb="131" eb="133">
      <t>フタン</t>
    </rPh>
    <rPh sb="134" eb="135">
      <t>オオ</t>
    </rPh>
    <rPh sb="143" eb="146">
      <t>セダイカン</t>
    </rPh>
    <rPh sb="146" eb="148">
      <t>フタン</t>
    </rPh>
    <rPh sb="149" eb="152">
      <t>コウヘイカ</t>
    </rPh>
    <rPh sb="153" eb="154">
      <t>ハカ</t>
    </rPh>
    <rPh sb="159" eb="161">
      <t>ジギョウ</t>
    </rPh>
    <rPh sb="161" eb="163">
      <t>ケイカク</t>
    </rPh>
    <rPh sb="164" eb="166">
      <t>サクテイ</t>
    </rPh>
    <rPh sb="168" eb="170">
      <t>アンテイ</t>
    </rPh>
    <rPh sb="172" eb="174">
      <t>ジギョウ</t>
    </rPh>
    <rPh sb="174" eb="176">
      <t>ウンエイ</t>
    </rPh>
    <rPh sb="177" eb="178">
      <t>ト</t>
    </rPh>
    <rPh sb="179" eb="18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</si>
</sst>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0.23</c:v>
                </c:pt>
                <c:pt idx="3">
                  <c:v>0</c:v>
                </c:pt>
                <c:pt idx="4">
                  <c:v>0</c:v>
                </c:pt>
              </c:numCache>
            </c:numRef>
          </c:val>
        </c:ser>
        <c:dLbls>
          <c:showLegendKey val="0"/>
          <c:showVal val="0"/>
          <c:showCatName val="0"/>
          <c:showSerName val="0"/>
          <c:showPercent val="0"/>
          <c:showBubbleSize val="0"/>
        </c:dLbls>
        <c:gapWidth val="150"/>
        <c:axId val="97766400"/>
        <c:axId val="97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97766400"/>
        <c:axId val="97772672"/>
      </c:lineChart>
      <c:dateAx>
        <c:axId val="97766400"/>
        <c:scaling>
          <c:orientation val="minMax"/>
        </c:scaling>
        <c:delete val="1"/>
        <c:axPos val="b"/>
        <c:numFmt formatCode="ge" sourceLinked="1"/>
        <c:majorTickMark val="none"/>
        <c:minorTickMark val="none"/>
        <c:tickLblPos val="none"/>
        <c:crossAx val="97772672"/>
        <c:crosses val="autoZero"/>
        <c:auto val="1"/>
        <c:lblOffset val="100"/>
        <c:baseTimeUnit val="years"/>
      </c:dateAx>
      <c:valAx>
        <c:axId val="977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77.09</c:v>
                </c:pt>
                <c:pt idx="1">
                  <c:v>79.400000000000006</c:v>
                </c:pt>
                <c:pt idx="2">
                  <c:v>78.75</c:v>
                </c:pt>
                <c:pt idx="3">
                  <c:v>78.2</c:v>
                </c:pt>
                <c:pt idx="4">
                  <c:v>79.2</c:v>
                </c:pt>
              </c:numCache>
            </c:numRef>
          </c:val>
        </c:ser>
        <c:dLbls>
          <c:showLegendKey val="0"/>
          <c:showVal val="0"/>
          <c:showCatName val="0"/>
          <c:showSerName val="0"/>
          <c:showPercent val="0"/>
          <c:showBubbleSize val="0"/>
        </c:dLbls>
        <c:gapWidth val="150"/>
        <c:axId val="104008320"/>
        <c:axId val="104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04008320"/>
        <c:axId val="104030976"/>
      </c:lineChart>
      <c:dateAx>
        <c:axId val="104008320"/>
        <c:scaling>
          <c:orientation val="minMax"/>
        </c:scaling>
        <c:delete val="1"/>
        <c:axPos val="b"/>
        <c:numFmt formatCode="ge" sourceLinked="1"/>
        <c:majorTickMark val="none"/>
        <c:minorTickMark val="none"/>
        <c:tickLblPos val="none"/>
        <c:crossAx val="104030976"/>
        <c:crosses val="autoZero"/>
        <c:auto val="1"/>
        <c:lblOffset val="100"/>
        <c:baseTimeUnit val="years"/>
      </c:dateAx>
      <c:valAx>
        <c:axId val="104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82.93</c:v>
                </c:pt>
                <c:pt idx="1">
                  <c:v>80.91</c:v>
                </c:pt>
                <c:pt idx="2">
                  <c:v>80.430000000000007</c:v>
                </c:pt>
                <c:pt idx="3">
                  <c:v>80.92</c:v>
                </c:pt>
                <c:pt idx="4">
                  <c:v>80.67</c:v>
                </c:pt>
              </c:numCache>
            </c:numRef>
          </c:val>
        </c:ser>
        <c:dLbls>
          <c:showLegendKey val="0"/>
          <c:showVal val="0"/>
          <c:showCatName val="0"/>
          <c:showSerName val="0"/>
          <c:showPercent val="0"/>
          <c:showBubbleSize val="0"/>
        </c:dLbls>
        <c:gapWidth val="150"/>
        <c:axId val="104048896"/>
        <c:axId val="1040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04048896"/>
        <c:axId val="104051072"/>
      </c:lineChart>
      <c:dateAx>
        <c:axId val="104048896"/>
        <c:scaling>
          <c:orientation val="minMax"/>
        </c:scaling>
        <c:delete val="1"/>
        <c:axPos val="b"/>
        <c:numFmt formatCode="ge" sourceLinked="1"/>
        <c:majorTickMark val="none"/>
        <c:minorTickMark val="none"/>
        <c:tickLblPos val="none"/>
        <c:crossAx val="104051072"/>
        <c:crosses val="autoZero"/>
        <c:auto val="1"/>
        <c:lblOffset val="100"/>
        <c:baseTimeUnit val="years"/>
      </c:dateAx>
      <c:valAx>
        <c:axId val="1040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105.95</c:v>
                </c:pt>
                <c:pt idx="1">
                  <c:v>105.68</c:v>
                </c:pt>
                <c:pt idx="2">
                  <c:v>105.92</c:v>
                </c:pt>
                <c:pt idx="3">
                  <c:v>105.43</c:v>
                </c:pt>
                <c:pt idx="4">
                  <c:v>107.77</c:v>
                </c:pt>
              </c:numCache>
            </c:numRef>
          </c:val>
        </c:ser>
        <c:dLbls>
          <c:showLegendKey val="0"/>
          <c:showVal val="0"/>
          <c:showCatName val="0"/>
          <c:showSerName val="0"/>
          <c:showPercent val="0"/>
          <c:showBubbleSize val="0"/>
        </c:dLbls>
        <c:gapWidth val="150"/>
        <c:axId val="98200192"/>
        <c:axId val="982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109.5</c:v>
                </c:pt>
                <c:pt idx="3">
                  <c:v>106.28</c:v>
                </c:pt>
                <c:pt idx="4">
                  <c:v>108.35</c:v>
                </c:pt>
              </c:numCache>
            </c:numRef>
          </c:val>
          <c:smooth val="0"/>
        </c:ser>
        <c:dLbls>
          <c:showLegendKey val="0"/>
          <c:showVal val="0"/>
          <c:showCatName val="0"/>
          <c:showSerName val="0"/>
          <c:showPercent val="0"/>
          <c:showBubbleSize val="0"/>
        </c:dLbls>
        <c:marker val="1"/>
        <c:smooth val="0"/>
        <c:axId val="98200192"/>
        <c:axId val="98210560"/>
      </c:lineChart>
      <c:dateAx>
        <c:axId val="98200192"/>
        <c:scaling>
          <c:orientation val="minMax"/>
        </c:scaling>
        <c:delete val="1"/>
        <c:axPos val="b"/>
        <c:numFmt formatCode="ge" sourceLinked="1"/>
        <c:majorTickMark val="none"/>
        <c:minorTickMark val="none"/>
        <c:tickLblPos val="none"/>
        <c:crossAx val="98210560"/>
        <c:crosses val="autoZero"/>
        <c:auto val="1"/>
        <c:lblOffset val="100"/>
        <c:baseTimeUnit val="years"/>
      </c:dateAx>
      <c:valAx>
        <c:axId val="9821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42.16</c:v>
                </c:pt>
                <c:pt idx="1">
                  <c:v>43.58</c:v>
                </c:pt>
                <c:pt idx="2">
                  <c:v>44.69</c:v>
                </c:pt>
                <c:pt idx="3">
                  <c:v>60.13</c:v>
                </c:pt>
                <c:pt idx="4">
                  <c:v>61.82</c:v>
                </c:pt>
              </c:numCache>
            </c:numRef>
          </c:val>
        </c:ser>
        <c:dLbls>
          <c:showLegendKey val="0"/>
          <c:showVal val="0"/>
          <c:showCatName val="0"/>
          <c:showSerName val="0"/>
          <c:showPercent val="0"/>
          <c:showBubbleSize val="0"/>
        </c:dLbls>
        <c:gapWidth val="150"/>
        <c:axId val="98224384"/>
        <c:axId val="99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98224384"/>
        <c:axId val="99172736"/>
      </c:lineChart>
      <c:dateAx>
        <c:axId val="98224384"/>
        <c:scaling>
          <c:orientation val="minMax"/>
        </c:scaling>
        <c:delete val="1"/>
        <c:axPos val="b"/>
        <c:numFmt formatCode="ge" sourceLinked="1"/>
        <c:majorTickMark val="none"/>
        <c:minorTickMark val="none"/>
        <c:tickLblPos val="none"/>
        <c:crossAx val="99172736"/>
        <c:crosses val="autoZero"/>
        <c:auto val="1"/>
        <c:lblOffset val="100"/>
        <c:baseTimeUnit val="years"/>
      </c:dateAx>
      <c:valAx>
        <c:axId val="99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98848"/>
        <c:axId val="99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8.18</c:v>
                </c:pt>
                <c:pt idx="3">
                  <c:v>9.64</c:v>
                </c:pt>
                <c:pt idx="4">
                  <c:v>11.68</c:v>
                </c:pt>
              </c:numCache>
            </c:numRef>
          </c:val>
          <c:smooth val="0"/>
        </c:ser>
        <c:dLbls>
          <c:showLegendKey val="0"/>
          <c:showVal val="0"/>
          <c:showCatName val="0"/>
          <c:showSerName val="0"/>
          <c:showPercent val="0"/>
          <c:showBubbleSize val="0"/>
        </c:dLbls>
        <c:marker val="1"/>
        <c:smooth val="0"/>
        <c:axId val="99198848"/>
        <c:axId val="99209216"/>
      </c:lineChart>
      <c:dateAx>
        <c:axId val="99198848"/>
        <c:scaling>
          <c:orientation val="minMax"/>
        </c:scaling>
        <c:delete val="1"/>
        <c:axPos val="b"/>
        <c:numFmt formatCode="ge" sourceLinked="1"/>
        <c:majorTickMark val="none"/>
        <c:minorTickMark val="none"/>
        <c:tickLblPos val="none"/>
        <c:crossAx val="99209216"/>
        <c:crosses val="autoZero"/>
        <c:auto val="1"/>
        <c:lblOffset val="100"/>
        <c:baseTimeUnit val="years"/>
      </c:dateAx>
      <c:valAx>
        <c:axId val="99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721408"/>
        <c:axId val="102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44.3</c:v>
                </c:pt>
                <c:pt idx="3">
                  <c:v>32.31</c:v>
                </c:pt>
                <c:pt idx="4">
                  <c:v>26.85</c:v>
                </c:pt>
              </c:numCache>
            </c:numRef>
          </c:val>
          <c:smooth val="0"/>
        </c:ser>
        <c:dLbls>
          <c:showLegendKey val="0"/>
          <c:showVal val="0"/>
          <c:showCatName val="0"/>
          <c:showSerName val="0"/>
          <c:showPercent val="0"/>
          <c:showBubbleSize val="0"/>
        </c:dLbls>
        <c:marker val="1"/>
        <c:smooth val="0"/>
        <c:axId val="102721408"/>
        <c:axId val="102727680"/>
      </c:lineChart>
      <c:dateAx>
        <c:axId val="102721408"/>
        <c:scaling>
          <c:orientation val="minMax"/>
        </c:scaling>
        <c:delete val="1"/>
        <c:axPos val="b"/>
        <c:numFmt formatCode="ge" sourceLinked="1"/>
        <c:majorTickMark val="none"/>
        <c:minorTickMark val="none"/>
        <c:tickLblPos val="none"/>
        <c:crossAx val="102727680"/>
        <c:crosses val="autoZero"/>
        <c:auto val="1"/>
        <c:lblOffset val="100"/>
        <c:baseTimeUnit val="years"/>
      </c:dateAx>
      <c:valAx>
        <c:axId val="10272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6179.69</c:v>
                </c:pt>
                <c:pt idx="1">
                  <c:v>4651</c:v>
                </c:pt>
                <c:pt idx="2">
                  <c:v>7918.98</c:v>
                </c:pt>
                <c:pt idx="3">
                  <c:v>231.4</c:v>
                </c:pt>
                <c:pt idx="4">
                  <c:v>235.99</c:v>
                </c:pt>
              </c:numCache>
            </c:numRef>
          </c:val>
        </c:ser>
        <c:dLbls>
          <c:showLegendKey val="0"/>
          <c:showVal val="0"/>
          <c:showCatName val="0"/>
          <c:showSerName val="0"/>
          <c:showPercent val="0"/>
          <c:showBubbleSize val="0"/>
        </c:dLbls>
        <c:gapWidth val="150"/>
        <c:axId val="103809792"/>
        <c:axId val="1038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03809792"/>
        <c:axId val="103811712"/>
      </c:lineChart>
      <c:dateAx>
        <c:axId val="103809792"/>
        <c:scaling>
          <c:orientation val="minMax"/>
        </c:scaling>
        <c:delete val="1"/>
        <c:axPos val="b"/>
        <c:numFmt formatCode="ge" sourceLinked="1"/>
        <c:majorTickMark val="none"/>
        <c:minorTickMark val="none"/>
        <c:tickLblPos val="none"/>
        <c:crossAx val="103811712"/>
        <c:crosses val="autoZero"/>
        <c:auto val="1"/>
        <c:lblOffset val="100"/>
        <c:baseTimeUnit val="years"/>
      </c:dateAx>
      <c:valAx>
        <c:axId val="10381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672.04</c:v>
                </c:pt>
                <c:pt idx="1">
                  <c:v>625.39</c:v>
                </c:pt>
                <c:pt idx="2">
                  <c:v>594.11</c:v>
                </c:pt>
                <c:pt idx="3">
                  <c:v>557.16</c:v>
                </c:pt>
                <c:pt idx="4">
                  <c:v>508.61</c:v>
                </c:pt>
              </c:numCache>
            </c:numRef>
          </c:val>
        </c:ser>
        <c:dLbls>
          <c:showLegendKey val="0"/>
          <c:showVal val="0"/>
          <c:showCatName val="0"/>
          <c:showSerName val="0"/>
          <c:showPercent val="0"/>
          <c:showBubbleSize val="0"/>
        </c:dLbls>
        <c:gapWidth val="150"/>
        <c:axId val="103846272"/>
        <c:axId val="1038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536.9</c:v>
                </c:pt>
                <c:pt idx="3">
                  <c:v>495.43</c:v>
                </c:pt>
                <c:pt idx="4">
                  <c:v>488.5</c:v>
                </c:pt>
              </c:numCache>
            </c:numRef>
          </c:val>
          <c:smooth val="0"/>
        </c:ser>
        <c:dLbls>
          <c:showLegendKey val="0"/>
          <c:showVal val="0"/>
          <c:showCatName val="0"/>
          <c:showSerName val="0"/>
          <c:showPercent val="0"/>
          <c:showBubbleSize val="0"/>
        </c:dLbls>
        <c:marker val="1"/>
        <c:smooth val="0"/>
        <c:axId val="103846272"/>
        <c:axId val="103848192"/>
      </c:lineChart>
      <c:dateAx>
        <c:axId val="103846272"/>
        <c:scaling>
          <c:orientation val="minMax"/>
        </c:scaling>
        <c:delete val="1"/>
        <c:axPos val="b"/>
        <c:numFmt formatCode="ge" sourceLinked="1"/>
        <c:majorTickMark val="none"/>
        <c:minorTickMark val="none"/>
        <c:tickLblPos val="none"/>
        <c:crossAx val="103848192"/>
        <c:crosses val="autoZero"/>
        <c:auto val="1"/>
        <c:lblOffset val="100"/>
        <c:baseTimeUnit val="years"/>
      </c:dateAx>
      <c:valAx>
        <c:axId val="10384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8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71.650000000000006</c:v>
                </c:pt>
                <c:pt idx="1">
                  <c:v>76.25</c:v>
                </c:pt>
                <c:pt idx="2">
                  <c:v>73.59</c:v>
                </c:pt>
                <c:pt idx="3">
                  <c:v>72.75</c:v>
                </c:pt>
                <c:pt idx="4">
                  <c:v>76.94</c:v>
                </c:pt>
              </c:numCache>
            </c:numRef>
          </c:val>
        </c:ser>
        <c:dLbls>
          <c:showLegendKey val="0"/>
          <c:showVal val="0"/>
          <c:showCatName val="0"/>
          <c:showSerName val="0"/>
          <c:showPercent val="0"/>
          <c:showBubbleSize val="0"/>
        </c:dLbls>
        <c:gapWidth val="150"/>
        <c:axId val="103899136"/>
        <c:axId val="1039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03899136"/>
        <c:axId val="103901056"/>
      </c:lineChart>
      <c:dateAx>
        <c:axId val="103899136"/>
        <c:scaling>
          <c:orientation val="minMax"/>
        </c:scaling>
        <c:delete val="1"/>
        <c:axPos val="b"/>
        <c:numFmt formatCode="ge" sourceLinked="1"/>
        <c:majorTickMark val="none"/>
        <c:minorTickMark val="none"/>
        <c:tickLblPos val="none"/>
        <c:crossAx val="103901056"/>
        <c:crosses val="autoZero"/>
        <c:auto val="1"/>
        <c:lblOffset val="100"/>
        <c:baseTimeUnit val="years"/>
      </c:dateAx>
      <c:valAx>
        <c:axId val="1039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356.59</c:v>
                </c:pt>
                <c:pt idx="1">
                  <c:v>334.68</c:v>
                </c:pt>
                <c:pt idx="2">
                  <c:v>346.86</c:v>
                </c:pt>
                <c:pt idx="3">
                  <c:v>348.28</c:v>
                </c:pt>
                <c:pt idx="4">
                  <c:v>329.35</c:v>
                </c:pt>
              </c:numCache>
            </c:numRef>
          </c:val>
        </c:ser>
        <c:dLbls>
          <c:showLegendKey val="0"/>
          <c:showVal val="0"/>
          <c:showCatName val="0"/>
          <c:showSerName val="0"/>
          <c:showPercent val="0"/>
          <c:showBubbleSize val="0"/>
        </c:dLbls>
        <c:gapWidth val="150"/>
        <c:axId val="103918592"/>
        <c:axId val="103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232.46</c:v>
                </c:pt>
                <c:pt idx="3">
                  <c:v>227.97</c:v>
                </c:pt>
                <c:pt idx="4">
                  <c:v>226.99</c:v>
                </c:pt>
              </c:numCache>
            </c:numRef>
          </c:val>
          <c:smooth val="0"/>
        </c:ser>
        <c:dLbls>
          <c:showLegendKey val="0"/>
          <c:showVal val="0"/>
          <c:showCatName val="0"/>
          <c:showSerName val="0"/>
          <c:showPercent val="0"/>
          <c:showBubbleSize val="0"/>
        </c:dLbls>
        <c:marker val="1"/>
        <c:smooth val="0"/>
        <c:axId val="103918592"/>
        <c:axId val="103924864"/>
      </c:lineChart>
      <c:dateAx>
        <c:axId val="103918592"/>
        <c:scaling>
          <c:orientation val="minMax"/>
        </c:scaling>
        <c:delete val="1"/>
        <c:axPos val="b"/>
        <c:numFmt formatCode="ge" sourceLinked="1"/>
        <c:majorTickMark val="none"/>
        <c:minorTickMark val="none"/>
        <c:tickLblPos val="none"/>
        <c:crossAx val="103924864"/>
        <c:crosses val="autoZero"/>
        <c:auto val="1"/>
        <c:lblOffset val="100"/>
        <c:baseTimeUnit val="years"/>
      </c:dateAx>
      <c:valAx>
        <c:axId val="1039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M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浜中町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6194</v>
      </c>
      <c r="AJ8" s="56"/>
      <c r="AK8" s="56"/>
      <c r="AL8" s="56"/>
      <c r="AM8" s="56"/>
      <c r="AN8" s="56"/>
      <c r="AO8" s="56"/>
      <c r="AP8" s="57"/>
      <c r="AQ8" s="47">
        <f>データ!R6</f>
        <v>423.63</v>
      </c>
      <c r="AR8" s="47"/>
      <c r="AS8" s="47"/>
      <c r="AT8" s="47"/>
      <c r="AU8" s="47"/>
      <c r="AV8" s="47"/>
      <c r="AW8" s="47"/>
      <c r="AX8" s="47"/>
      <c r="AY8" s="47">
        <f>データ!S6</f>
        <v>14.62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51.16</v>
      </c>
      <c r="K10" s="47"/>
      <c r="L10" s="47"/>
      <c r="M10" s="47"/>
      <c r="N10" s="47"/>
      <c r="O10" s="47"/>
      <c r="P10" s="47"/>
      <c r="Q10" s="47"/>
      <c r="R10" s="47">
        <f>データ!O6</f>
        <v>79.87</v>
      </c>
      <c r="S10" s="47"/>
      <c r="T10" s="47"/>
      <c r="U10" s="47"/>
      <c r="V10" s="47"/>
      <c r="W10" s="47"/>
      <c r="X10" s="47"/>
      <c r="Y10" s="47"/>
      <c r="Z10" s="78">
        <f>データ!P6</f>
        <v>4920</v>
      </c>
      <c r="AA10" s="78"/>
      <c r="AB10" s="78"/>
      <c r="AC10" s="78"/>
      <c r="AD10" s="78"/>
      <c r="AE10" s="78"/>
      <c r="AF10" s="78"/>
      <c r="AG10" s="78"/>
      <c r="AH10" s="2"/>
      <c r="AI10" s="78">
        <f>データ!T6</f>
        <v>4888</v>
      </c>
      <c r="AJ10" s="78"/>
      <c r="AK10" s="78"/>
      <c r="AL10" s="78"/>
      <c r="AM10" s="78"/>
      <c r="AN10" s="78"/>
      <c r="AO10" s="78"/>
      <c r="AP10" s="78"/>
      <c r="AQ10" s="47">
        <f>データ!U6</f>
        <v>57.71</v>
      </c>
      <c r="AR10" s="47"/>
      <c r="AS10" s="47"/>
      <c r="AT10" s="47"/>
      <c r="AU10" s="47"/>
      <c r="AV10" s="47"/>
      <c r="AW10" s="47"/>
      <c r="AX10" s="47"/>
      <c r="AY10" s="47">
        <f>データ!V6</f>
        <v>84.7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16632</v>
      </c>
      <c r="D6" s="31">
        <f t="shared" si="3"/>
        <v>46</v>
      </c>
      <c r="E6" s="31">
        <f t="shared" si="3"/>
        <v>1</v>
      </c>
      <c r="F6" s="31">
        <f t="shared" si="3"/>
        <v>0</v>
      </c>
      <c r="G6" s="31">
        <f t="shared" si="3"/>
        <v>1</v>
      </c>
      <c r="H6" s="31" t="str">
        <f t="shared" si="3"/>
        <v>北海道　浜中町</v>
      </c>
      <c r="I6" s="31" t="str">
        <f t="shared" si="3"/>
        <v>法適用</v>
      </c>
      <c r="J6" s="31" t="str">
        <f t="shared" si="3"/>
        <v>水道事業</v>
      </c>
      <c r="K6" s="31" t="str">
        <f t="shared" si="3"/>
        <v>末端給水事業</v>
      </c>
      <c r="L6" s="31" t="str">
        <f t="shared" si="3"/>
        <v>A9</v>
      </c>
      <c r="M6" s="32" t="str">
        <f t="shared" si="3"/>
        <v>-</v>
      </c>
      <c r="N6" s="32">
        <f t="shared" si="3"/>
        <v>51.16</v>
      </c>
      <c r="O6" s="32">
        <f t="shared" si="3"/>
        <v>79.87</v>
      </c>
      <c r="P6" s="32">
        <f t="shared" si="3"/>
        <v>4920</v>
      </c>
      <c r="Q6" s="32">
        <f t="shared" si="3"/>
        <v>6194</v>
      </c>
      <c r="R6" s="32">
        <f t="shared" si="3"/>
        <v>423.63</v>
      </c>
      <c r="S6" s="32">
        <f t="shared" si="3"/>
        <v>14.62</v>
      </c>
      <c r="T6" s="32">
        <f t="shared" si="3"/>
        <v>4888</v>
      </c>
      <c r="U6" s="32">
        <f t="shared" si="3"/>
        <v>57.71</v>
      </c>
      <c r="V6" s="32">
        <f t="shared" si="3"/>
        <v>84.7</v>
      </c>
      <c r="W6" s="33">
        <f>IF(W7="",NA(),W7)</f>
        <v>105.95</v>
      </c>
      <c r="X6" s="33">
        <f t="shared" ref="X6:AF6" si="4">IF(X7="",NA(),X7)</f>
        <v>105.68</v>
      </c>
      <c r="Y6" s="33">
        <f t="shared" si="4"/>
        <v>105.92</v>
      </c>
      <c r="Z6" s="33">
        <f t="shared" si="4"/>
        <v>105.43</v>
      </c>
      <c r="AA6" s="33">
        <f t="shared" si="4"/>
        <v>107.77</v>
      </c>
      <c r="AB6" s="33">
        <f t="shared" si="4"/>
        <v>104.82</v>
      </c>
      <c r="AC6" s="33">
        <f t="shared" si="4"/>
        <v>104.95</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44.3</v>
      </c>
      <c r="AP6" s="33">
        <f t="shared" si="5"/>
        <v>32.31</v>
      </c>
      <c r="AQ6" s="33">
        <f t="shared" si="5"/>
        <v>26.85</v>
      </c>
      <c r="AR6" s="32" t="str">
        <f>IF(AR7="","",IF(AR7="-","【-】","【"&amp;SUBSTITUTE(TEXT(AR7,"#,##0.00"),"-","△")&amp;"】"))</f>
        <v>【0.87】</v>
      </c>
      <c r="AS6" s="33">
        <f>IF(AS7="",NA(),AS7)</f>
        <v>6179.69</v>
      </c>
      <c r="AT6" s="33">
        <f t="shared" ref="AT6:BB6" si="6">IF(AT7="",NA(),AT7)</f>
        <v>4651</v>
      </c>
      <c r="AU6" s="33">
        <f t="shared" si="6"/>
        <v>7918.98</v>
      </c>
      <c r="AV6" s="33">
        <f t="shared" si="6"/>
        <v>231.4</v>
      </c>
      <c r="AW6" s="33">
        <f t="shared" si="6"/>
        <v>235.99</v>
      </c>
      <c r="AX6" s="33">
        <f t="shared" si="6"/>
        <v>1197.1099999999999</v>
      </c>
      <c r="AY6" s="33">
        <f t="shared" si="6"/>
        <v>1002.64</v>
      </c>
      <c r="AZ6" s="33">
        <f t="shared" si="6"/>
        <v>2098.87</v>
      </c>
      <c r="BA6" s="33">
        <f t="shared" si="6"/>
        <v>571.29999999999995</v>
      </c>
      <c r="BB6" s="33">
        <f t="shared" si="6"/>
        <v>527.82000000000005</v>
      </c>
      <c r="BC6" s="32" t="str">
        <f>IF(BC7="","",IF(BC7="-","【-】","【"&amp;SUBSTITUTE(TEXT(BC7,"#,##0.00"),"-","△")&amp;"】"))</f>
        <v>【262.74】</v>
      </c>
      <c r="BD6" s="33">
        <f>IF(BD7="",NA(),BD7)</f>
        <v>672.04</v>
      </c>
      <c r="BE6" s="33">
        <f t="shared" ref="BE6:BM6" si="7">IF(BE7="",NA(),BE7)</f>
        <v>625.39</v>
      </c>
      <c r="BF6" s="33">
        <f t="shared" si="7"/>
        <v>594.11</v>
      </c>
      <c r="BG6" s="33">
        <f t="shared" si="7"/>
        <v>557.16</v>
      </c>
      <c r="BH6" s="33">
        <f t="shared" si="7"/>
        <v>508.61</v>
      </c>
      <c r="BI6" s="33">
        <f t="shared" si="7"/>
        <v>532.29999999999995</v>
      </c>
      <c r="BJ6" s="33">
        <f t="shared" si="7"/>
        <v>520.29999999999995</v>
      </c>
      <c r="BK6" s="33">
        <f t="shared" si="7"/>
        <v>536.9</v>
      </c>
      <c r="BL6" s="33">
        <f t="shared" si="7"/>
        <v>495.43</v>
      </c>
      <c r="BM6" s="33">
        <f t="shared" si="7"/>
        <v>488.5</v>
      </c>
      <c r="BN6" s="32" t="str">
        <f>IF(BN7="","",IF(BN7="-","【-】","【"&amp;SUBSTITUTE(TEXT(BN7,"#,##0.00"),"-","△")&amp;"】"))</f>
        <v>【276.38】</v>
      </c>
      <c r="BO6" s="33">
        <f>IF(BO7="",NA(),BO7)</f>
        <v>71.650000000000006</v>
      </c>
      <c r="BP6" s="33">
        <f t="shared" ref="BP6:BX6" si="8">IF(BP7="",NA(),BP7)</f>
        <v>76.25</v>
      </c>
      <c r="BQ6" s="33">
        <f t="shared" si="8"/>
        <v>73.59</v>
      </c>
      <c r="BR6" s="33">
        <f t="shared" si="8"/>
        <v>72.75</v>
      </c>
      <c r="BS6" s="33">
        <f t="shared" si="8"/>
        <v>76.94</v>
      </c>
      <c r="BT6" s="33">
        <f t="shared" si="8"/>
        <v>90.17</v>
      </c>
      <c r="BU6" s="33">
        <f t="shared" si="8"/>
        <v>90.69</v>
      </c>
      <c r="BV6" s="33">
        <f t="shared" si="8"/>
        <v>80.010000000000005</v>
      </c>
      <c r="BW6" s="33">
        <f t="shared" si="8"/>
        <v>81.900000000000006</v>
      </c>
      <c r="BX6" s="33">
        <f t="shared" si="8"/>
        <v>82.42</v>
      </c>
      <c r="BY6" s="32" t="str">
        <f>IF(BY7="","",IF(BY7="-","【-】","【"&amp;SUBSTITUTE(TEXT(BY7,"#,##0.00"),"-","△")&amp;"】"))</f>
        <v>【104.99】</v>
      </c>
      <c r="BZ6" s="33">
        <f>IF(BZ7="",NA(),BZ7)</f>
        <v>356.59</v>
      </c>
      <c r="CA6" s="33">
        <f t="shared" ref="CA6:CI6" si="9">IF(CA7="",NA(),CA7)</f>
        <v>334.68</v>
      </c>
      <c r="CB6" s="33">
        <f t="shared" si="9"/>
        <v>346.86</v>
      </c>
      <c r="CC6" s="33">
        <f t="shared" si="9"/>
        <v>348.28</v>
      </c>
      <c r="CD6" s="33">
        <f t="shared" si="9"/>
        <v>329.35</v>
      </c>
      <c r="CE6" s="33">
        <f t="shared" si="9"/>
        <v>210.28</v>
      </c>
      <c r="CF6" s="33">
        <f t="shared" si="9"/>
        <v>211.08</v>
      </c>
      <c r="CG6" s="33">
        <f t="shared" si="9"/>
        <v>232.46</v>
      </c>
      <c r="CH6" s="33">
        <f t="shared" si="9"/>
        <v>227.97</v>
      </c>
      <c r="CI6" s="33">
        <f t="shared" si="9"/>
        <v>226.99</v>
      </c>
      <c r="CJ6" s="32" t="str">
        <f>IF(CJ7="","",IF(CJ7="-","【-】","【"&amp;SUBSTITUTE(TEXT(CJ7,"#,##0.00"),"-","△")&amp;"】"))</f>
        <v>【163.72】</v>
      </c>
      <c r="CK6" s="33">
        <f>IF(CK7="",NA(),CK7)</f>
        <v>77.09</v>
      </c>
      <c r="CL6" s="33">
        <f t="shared" ref="CL6:CT6" si="10">IF(CL7="",NA(),CL7)</f>
        <v>79.400000000000006</v>
      </c>
      <c r="CM6" s="33">
        <f t="shared" si="10"/>
        <v>78.75</v>
      </c>
      <c r="CN6" s="33">
        <f t="shared" si="10"/>
        <v>78.2</v>
      </c>
      <c r="CO6" s="33">
        <f t="shared" si="10"/>
        <v>79.2</v>
      </c>
      <c r="CP6" s="33">
        <f t="shared" si="10"/>
        <v>50.49</v>
      </c>
      <c r="CQ6" s="33">
        <f t="shared" si="10"/>
        <v>49.69</v>
      </c>
      <c r="CR6" s="33">
        <f t="shared" si="10"/>
        <v>41.24</v>
      </c>
      <c r="CS6" s="33">
        <f t="shared" si="10"/>
        <v>40.700000000000003</v>
      </c>
      <c r="CT6" s="33">
        <f t="shared" si="10"/>
        <v>39.909999999999997</v>
      </c>
      <c r="CU6" s="32" t="str">
        <f>IF(CU7="","",IF(CU7="-","【-】","【"&amp;SUBSTITUTE(TEXT(CU7,"#,##0.00"),"-","△")&amp;"】"))</f>
        <v>【59.76】</v>
      </c>
      <c r="CV6" s="33">
        <f>IF(CV7="",NA(),CV7)</f>
        <v>82.93</v>
      </c>
      <c r="CW6" s="33">
        <f t="shared" ref="CW6:DE6" si="11">IF(CW7="",NA(),CW7)</f>
        <v>80.91</v>
      </c>
      <c r="CX6" s="33">
        <f t="shared" si="11"/>
        <v>80.430000000000007</v>
      </c>
      <c r="CY6" s="33">
        <f t="shared" si="11"/>
        <v>80.92</v>
      </c>
      <c r="CZ6" s="33">
        <f t="shared" si="11"/>
        <v>80.67</v>
      </c>
      <c r="DA6" s="33">
        <f t="shared" si="11"/>
        <v>78.7</v>
      </c>
      <c r="DB6" s="33">
        <f t="shared" si="11"/>
        <v>80.010000000000005</v>
      </c>
      <c r="DC6" s="33">
        <f t="shared" si="11"/>
        <v>74.900000000000006</v>
      </c>
      <c r="DD6" s="33">
        <f t="shared" si="11"/>
        <v>74.61</v>
      </c>
      <c r="DE6" s="33">
        <f t="shared" si="11"/>
        <v>75.62</v>
      </c>
      <c r="DF6" s="32" t="str">
        <f>IF(DF7="","",IF(DF7="-","【-】","【"&amp;SUBSTITUTE(TEXT(DF7,"#,##0.00"),"-","△")&amp;"】"))</f>
        <v>【89.95】</v>
      </c>
      <c r="DG6" s="33">
        <f>IF(DG7="",NA(),DG7)</f>
        <v>42.16</v>
      </c>
      <c r="DH6" s="33">
        <f t="shared" ref="DH6:DP6" si="12">IF(DH7="",NA(),DH7)</f>
        <v>43.58</v>
      </c>
      <c r="DI6" s="33">
        <f t="shared" si="12"/>
        <v>44.69</v>
      </c>
      <c r="DJ6" s="33">
        <f t="shared" si="12"/>
        <v>60.13</v>
      </c>
      <c r="DK6" s="33">
        <f t="shared" si="12"/>
        <v>61.82</v>
      </c>
      <c r="DL6" s="33">
        <f t="shared" si="12"/>
        <v>34.24</v>
      </c>
      <c r="DM6" s="33">
        <f t="shared" si="12"/>
        <v>35.18</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8.18</v>
      </c>
      <c r="DZ6" s="33">
        <f t="shared" si="13"/>
        <v>9.64</v>
      </c>
      <c r="EA6" s="33">
        <f t="shared" si="13"/>
        <v>11.68</v>
      </c>
      <c r="EB6" s="32" t="str">
        <f>IF(EB7="","",IF(EB7="-","【-】","【"&amp;SUBSTITUTE(TEXT(EB7,"#,##0.00"),"-","△")&amp;"】"))</f>
        <v>【13.18】</v>
      </c>
      <c r="EC6" s="32">
        <f>IF(EC7="",NA(),EC7)</f>
        <v>0</v>
      </c>
      <c r="ED6" s="32">
        <f t="shared" ref="ED6:EL6" si="14">IF(ED7="",NA(),ED7)</f>
        <v>0</v>
      </c>
      <c r="EE6" s="33">
        <f t="shared" si="14"/>
        <v>0.23</v>
      </c>
      <c r="EF6" s="32">
        <f t="shared" si="14"/>
        <v>0</v>
      </c>
      <c r="EG6" s="32">
        <f t="shared" si="14"/>
        <v>0</v>
      </c>
      <c r="EH6" s="33">
        <f t="shared" si="14"/>
        <v>0.82</v>
      </c>
      <c r="EI6" s="33">
        <f t="shared" si="14"/>
        <v>0.66</v>
      </c>
      <c r="EJ6" s="33">
        <f t="shared" si="14"/>
        <v>0.23</v>
      </c>
      <c r="EK6" s="33">
        <f t="shared" si="14"/>
        <v>0.34</v>
      </c>
      <c r="EL6" s="33">
        <f t="shared" si="14"/>
        <v>0.28999999999999998</v>
      </c>
      <c r="EM6" s="32" t="str">
        <f>IF(EM7="","",IF(EM7="-","【-】","【"&amp;SUBSTITUTE(TEXT(EM7,"#,##0.00"),"-","△")&amp;"】"))</f>
        <v>【0.85】</v>
      </c>
    </row>
    <row r="7" spans="1:143" s="34" customFormat="1">
      <c r="A7" s="26"/>
      <c r="B7" s="35">
        <v>2015</v>
      </c>
      <c r="C7" s="35">
        <v>16632</v>
      </c>
      <c r="D7" s="35">
        <v>46</v>
      </c>
      <c r="E7" s="35">
        <v>1</v>
      </c>
      <c r="F7" s="35">
        <v>0</v>
      </c>
      <c r="G7" s="35">
        <v>1</v>
      </c>
      <c r="H7" s="35" t="s">
        <v>93</v>
      </c>
      <c r="I7" s="35" t="s">
        <v>94</v>
      </c>
      <c r="J7" s="35" t="s">
        <v>95</v>
      </c>
      <c r="K7" s="35" t="s">
        <v>96</v>
      </c>
      <c r="L7" s="35" t="s">
        <v>97</v>
      </c>
      <c r="M7" s="36" t="s">
        <v>98</v>
      </c>
      <c r="N7" s="36">
        <v>51.16</v>
      </c>
      <c r="O7" s="36">
        <v>79.87</v>
      </c>
      <c r="P7" s="36">
        <v>4920</v>
      </c>
      <c r="Q7" s="36">
        <v>6194</v>
      </c>
      <c r="R7" s="36">
        <v>423.63</v>
      </c>
      <c r="S7" s="36">
        <v>14.62</v>
      </c>
      <c r="T7" s="36">
        <v>4888</v>
      </c>
      <c r="U7" s="36">
        <v>57.71</v>
      </c>
      <c r="V7" s="36">
        <v>84.7</v>
      </c>
      <c r="W7" s="36">
        <v>105.95</v>
      </c>
      <c r="X7" s="36">
        <v>105.68</v>
      </c>
      <c r="Y7" s="36">
        <v>105.92</v>
      </c>
      <c r="Z7" s="36">
        <v>105.43</v>
      </c>
      <c r="AA7" s="36">
        <v>107.77</v>
      </c>
      <c r="AB7" s="36">
        <v>104.82</v>
      </c>
      <c r="AC7" s="36">
        <v>104.95</v>
      </c>
      <c r="AD7" s="36">
        <v>109.5</v>
      </c>
      <c r="AE7" s="36">
        <v>106.28</v>
      </c>
      <c r="AF7" s="36">
        <v>108.35</v>
      </c>
      <c r="AG7" s="36">
        <v>113.56</v>
      </c>
      <c r="AH7" s="36">
        <v>0</v>
      </c>
      <c r="AI7" s="36">
        <v>0</v>
      </c>
      <c r="AJ7" s="36">
        <v>0</v>
      </c>
      <c r="AK7" s="36">
        <v>0</v>
      </c>
      <c r="AL7" s="36">
        <v>0</v>
      </c>
      <c r="AM7" s="36">
        <v>26.83</v>
      </c>
      <c r="AN7" s="36">
        <v>26.81</v>
      </c>
      <c r="AO7" s="36">
        <v>44.3</v>
      </c>
      <c r="AP7" s="36">
        <v>32.31</v>
      </c>
      <c r="AQ7" s="36">
        <v>26.85</v>
      </c>
      <c r="AR7" s="36">
        <v>0.87</v>
      </c>
      <c r="AS7" s="36">
        <v>6179.69</v>
      </c>
      <c r="AT7" s="36">
        <v>4651</v>
      </c>
      <c r="AU7" s="36">
        <v>7918.98</v>
      </c>
      <c r="AV7" s="36">
        <v>231.4</v>
      </c>
      <c r="AW7" s="36">
        <v>235.99</v>
      </c>
      <c r="AX7" s="36">
        <v>1197.1099999999999</v>
      </c>
      <c r="AY7" s="36">
        <v>1002.64</v>
      </c>
      <c r="AZ7" s="36">
        <v>2098.87</v>
      </c>
      <c r="BA7" s="36">
        <v>571.29999999999995</v>
      </c>
      <c r="BB7" s="36">
        <v>527.82000000000005</v>
      </c>
      <c r="BC7" s="36">
        <v>262.74</v>
      </c>
      <c r="BD7" s="36">
        <v>672.04</v>
      </c>
      <c r="BE7" s="36">
        <v>625.39</v>
      </c>
      <c r="BF7" s="36">
        <v>594.11</v>
      </c>
      <c r="BG7" s="36">
        <v>557.16</v>
      </c>
      <c r="BH7" s="36">
        <v>508.61</v>
      </c>
      <c r="BI7" s="36">
        <v>532.29999999999995</v>
      </c>
      <c r="BJ7" s="36">
        <v>520.29999999999995</v>
      </c>
      <c r="BK7" s="36">
        <v>536.9</v>
      </c>
      <c r="BL7" s="36">
        <v>495.43</v>
      </c>
      <c r="BM7" s="36">
        <v>488.5</v>
      </c>
      <c r="BN7" s="36">
        <v>276.38</v>
      </c>
      <c r="BO7" s="36">
        <v>71.650000000000006</v>
      </c>
      <c r="BP7" s="36">
        <v>76.25</v>
      </c>
      <c r="BQ7" s="36">
        <v>73.59</v>
      </c>
      <c r="BR7" s="36">
        <v>72.75</v>
      </c>
      <c r="BS7" s="36">
        <v>76.94</v>
      </c>
      <c r="BT7" s="36">
        <v>90.17</v>
      </c>
      <c r="BU7" s="36">
        <v>90.69</v>
      </c>
      <c r="BV7" s="36">
        <v>80.010000000000005</v>
      </c>
      <c r="BW7" s="36">
        <v>81.900000000000006</v>
      </c>
      <c r="BX7" s="36">
        <v>82.42</v>
      </c>
      <c r="BY7" s="36">
        <v>104.99</v>
      </c>
      <c r="BZ7" s="36">
        <v>356.59</v>
      </c>
      <c r="CA7" s="36">
        <v>334.68</v>
      </c>
      <c r="CB7" s="36">
        <v>346.86</v>
      </c>
      <c r="CC7" s="36">
        <v>348.28</v>
      </c>
      <c r="CD7" s="36">
        <v>329.35</v>
      </c>
      <c r="CE7" s="36">
        <v>210.28</v>
      </c>
      <c r="CF7" s="36">
        <v>211.08</v>
      </c>
      <c r="CG7" s="36">
        <v>232.46</v>
      </c>
      <c r="CH7" s="36">
        <v>227.97</v>
      </c>
      <c r="CI7" s="36">
        <v>226.99</v>
      </c>
      <c r="CJ7" s="36">
        <v>163.72</v>
      </c>
      <c r="CK7" s="36">
        <v>77.09</v>
      </c>
      <c r="CL7" s="36">
        <v>79.400000000000006</v>
      </c>
      <c r="CM7" s="36">
        <v>78.75</v>
      </c>
      <c r="CN7" s="36">
        <v>78.2</v>
      </c>
      <c r="CO7" s="36">
        <v>79.2</v>
      </c>
      <c r="CP7" s="36">
        <v>50.49</v>
      </c>
      <c r="CQ7" s="36">
        <v>49.69</v>
      </c>
      <c r="CR7" s="36">
        <v>41.24</v>
      </c>
      <c r="CS7" s="36">
        <v>40.700000000000003</v>
      </c>
      <c r="CT7" s="36">
        <v>39.909999999999997</v>
      </c>
      <c r="CU7" s="36">
        <v>59.76</v>
      </c>
      <c r="CV7" s="36">
        <v>82.93</v>
      </c>
      <c r="CW7" s="36">
        <v>80.91</v>
      </c>
      <c r="CX7" s="36">
        <v>80.430000000000007</v>
      </c>
      <c r="CY7" s="36">
        <v>80.92</v>
      </c>
      <c r="CZ7" s="36">
        <v>80.67</v>
      </c>
      <c r="DA7" s="36">
        <v>78.7</v>
      </c>
      <c r="DB7" s="36">
        <v>80.010000000000005</v>
      </c>
      <c r="DC7" s="36">
        <v>74.900000000000006</v>
      </c>
      <c r="DD7" s="36">
        <v>74.61</v>
      </c>
      <c r="DE7" s="36">
        <v>75.62</v>
      </c>
      <c r="DF7" s="36">
        <v>89.95</v>
      </c>
      <c r="DG7" s="36">
        <v>42.16</v>
      </c>
      <c r="DH7" s="36">
        <v>43.58</v>
      </c>
      <c r="DI7" s="36">
        <v>44.69</v>
      </c>
      <c r="DJ7" s="36">
        <v>60.13</v>
      </c>
      <c r="DK7" s="36">
        <v>61.82</v>
      </c>
      <c r="DL7" s="36">
        <v>34.24</v>
      </c>
      <c r="DM7" s="36">
        <v>35.18</v>
      </c>
      <c r="DN7" s="36">
        <v>39.049999999999997</v>
      </c>
      <c r="DO7" s="36">
        <v>50.44</v>
      </c>
      <c r="DP7" s="36">
        <v>51.44</v>
      </c>
      <c r="DQ7" s="36">
        <v>47.18</v>
      </c>
      <c r="DR7" s="36">
        <v>0</v>
      </c>
      <c r="DS7" s="36">
        <v>0</v>
      </c>
      <c r="DT7" s="36">
        <v>0</v>
      </c>
      <c r="DU7" s="36">
        <v>0</v>
      </c>
      <c r="DV7" s="36">
        <v>0</v>
      </c>
      <c r="DW7" s="36">
        <v>6.81</v>
      </c>
      <c r="DX7" s="36">
        <v>8.41</v>
      </c>
      <c r="DY7" s="36">
        <v>8.18</v>
      </c>
      <c r="DZ7" s="36">
        <v>9.64</v>
      </c>
      <c r="EA7" s="36">
        <v>11.68</v>
      </c>
      <c r="EB7" s="36">
        <v>13.18</v>
      </c>
      <c r="EC7" s="36">
        <v>0</v>
      </c>
      <c r="ED7" s="36">
        <v>0</v>
      </c>
      <c r="EE7" s="36">
        <v>0.23</v>
      </c>
      <c r="EF7" s="36">
        <v>0</v>
      </c>
      <c r="EG7" s="36">
        <v>0</v>
      </c>
      <c r="EH7" s="36">
        <v>0.82</v>
      </c>
      <c r="EI7" s="36">
        <v>0.66</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天岡 道芳</cp:lastModifiedBy>
  <cp:lastPrinted>2017-02-06T02:33:34Z</cp:lastPrinted>
  <dcterms:created xsi:type="dcterms:W3CDTF">2017-02-01T08:33:16Z</dcterms:created>
  <dcterms:modified xsi:type="dcterms:W3CDTF">2017-02-06T02:33:39Z</dcterms:modified>
  <cp:category/>
</cp:coreProperties>
</file>