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<sst xmlns="http://schemas.openxmlformats.org/spreadsheetml/2006/main" count="221" uniqueCount="111">
  <si>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</si>
  <si>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</si>
  <si>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</si>
  <si>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</si>
  <si>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</si>
  <si>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</si>
  <si>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</si>
  <si>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</si>
  <si>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</si>
  <si>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</si>
  <si>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</si>
  <si>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</si>
  <si>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</si>
  <si>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</si>
  <si>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</si>
  <si>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</si>
  <si>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</si>
  <si>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</si>
  <si>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</si>
  <si>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</si>
  <si>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</si>
  <si>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</si>
  <si>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</si>
  <si>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</si>
  <si>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</si>
  <si>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</si>
  <si>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</si>
  <si>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</si>
  <si>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</si>
  <si>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</si>
  <si>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</si>
  <si>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</si>
  <si>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</si>
  <si>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</si>
  <si>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</si>
  <si>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</si>
  <si>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</si>
  <si>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</si>
  <si>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</si>
  <si>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</si>
  <si>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</si>
  <si>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</si>
  <si>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</si>
  <si>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</si>
  <si>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</si>
  <si>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</si>
  <si>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</si>
  <si>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</si>
  <si>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</si>
  <si>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</si>
  <si>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</si>
  <si>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</si>
  <si>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</si>
  <si>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</si>
  <si>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</si>
  <si>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</si>
  <si>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</si>
  <si>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</si>
  <si>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</si>
  <si>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</si>
  <si>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</si>
  <si>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</si>
  <si>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</si>
  <si>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</si>
  <si>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</si>
  <si>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</si>
  <si>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</si>
  <si>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</si>
  <si>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</si>
  <si>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</si>
  <si>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</si>
  <si>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</si>
  <si>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</si>
  <si>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</si>
  <si>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</si>
  <si>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</si>
  <si>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</si>
  <si>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</si>
  <si>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</si>
  <si>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</si>
  <si>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</si>
  <si>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</si>
  <si>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</si>
  <si>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</si>
  <si>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</si>
  <si>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</si>
  <si>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</si>
  <si>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</si>
  <si>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</si>
  <si>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</si>
  <si>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</si>
  <si>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</si>
  <si>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</si>
  <si>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</si>
  <si>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</si>
  <si>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</si>
  <si>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浜中町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</si>
  <si>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</si>
  <si>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</si>
  <si>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</si>
  <si>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</si>
  <si>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</si>
  <si>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</si>
  <si>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</si>
  <si>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</si>
  <si>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</si>
  <si>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</si>
  <si>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</si>
  <si>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地区は特に「経費回収率」が低いことから、今後も更なる収納努力・普及率の向上が必要である。また、高齢世帯や低所得者世帯に対する水洗化普及は喫緊の課題である。併せて、地方債発行の制御を図ることや経常経費の圧縮により経営の健全性・効率化に努める必要があると判断する。</t>
    <rPh sb="1" eb="2">
      <t>ホン</t>
    </rPh>
    <rPh sb="2" eb="4">
      <t>チク</t>
    </rPh>
    <rPh sb="5" eb="6">
      <t>トク</t>
    </rPh>
    <rPh sb="8" eb="10">
      <t>ケイヒ</t>
    </rPh>
    <rPh sb="10" eb="12">
      <t>カイシュウ</t>
    </rPh>
    <rPh sb="12" eb="13">
      <t>リツ</t>
    </rPh>
    <rPh sb="15" eb="16">
      <t>ヒク</t>
    </rPh>
    <rPh sb="22" eb="24">
      <t>コンゴ</t>
    </rPh>
    <rPh sb="25" eb="26">
      <t>サラ</t>
    </rPh>
    <rPh sb="28" eb="30">
      <t>シュウノウ</t>
    </rPh>
    <rPh sb="30" eb="32">
      <t>ドリョク</t>
    </rPh>
    <rPh sb="33" eb="35">
      <t>フキュウ</t>
    </rPh>
    <rPh sb="35" eb="36">
      <t>リツ</t>
    </rPh>
    <rPh sb="37" eb="39">
      <t>コウジョウ</t>
    </rPh>
    <rPh sb="40" eb="42">
      <t>ヒツヨウ</t>
    </rPh>
    <rPh sb="49" eb="51">
      <t>コウレイ</t>
    </rPh>
    <rPh sb="51" eb="53">
      <t>セタイ</t>
    </rPh>
    <rPh sb="54" eb="58">
      <t>テイショトクシャ</t>
    </rPh>
    <rPh sb="58" eb="60">
      <t>セタイ</t>
    </rPh>
    <rPh sb="61" eb="62">
      <t>タイ</t>
    </rPh>
    <rPh sb="64" eb="67">
      <t>スイセンカ</t>
    </rPh>
    <rPh sb="67" eb="69">
      <t>フキュウ</t>
    </rPh>
    <rPh sb="70" eb="72">
      <t>キッキン</t>
    </rPh>
    <rPh sb="73" eb="75">
      <t>カダイ</t>
    </rPh>
    <rPh sb="79" eb="80">
      <t>アワ</t>
    </rPh>
    <rPh sb="83" eb="86">
      <t>チホウサイ</t>
    </rPh>
    <rPh sb="86" eb="88">
      <t>ハッコウ</t>
    </rPh>
    <rPh sb="89" eb="91">
      <t>セイギョ</t>
    </rPh>
    <rPh sb="92" eb="93">
      <t>ハカ</t>
    </rPh>
    <rPh sb="97" eb="99">
      <t>ケイジョウ</t>
    </rPh>
    <rPh sb="99" eb="101">
      <t>ケイヒ</t>
    </rPh>
    <rPh sb="102" eb="104">
      <t>アッシュク</t>
    </rPh>
    <rPh sb="107" eb="109">
      <t>ケイエイ</t>
    </rPh>
    <rPh sb="110" eb="113">
      <t>ケンゼンセイ</t>
    </rPh>
    <rPh sb="114" eb="117">
      <t>コウリツカ</t>
    </rPh>
    <rPh sb="118" eb="119">
      <t>ツト</t>
    </rPh>
    <rPh sb="121" eb="123">
      <t>ヒツヨウ</t>
    </rPh>
    <rPh sb="127" eb="129">
      <t>ハンダン</t>
    </rPh>
    <phoneticPr fontId="4"/>
  </si>
  <si>
    <t>　当処理区域における水洗化率の向上、使用料等収入の収納努力により「収益的収支比率」は改善傾向にある。しかし、据置期間を経過した地方債元金償還が随時開始しており、人件費等経常経費に係る一般会計繰入金も増加傾向にある。また、処理場の稼働より１５年が経過していることから、本年度より機械設備等の更新を理由として「長寿命化工事」に着手している。維持管理費の削減や将来を見据えた「汚水処理原価」の低減を図る施策を実施しているが、係る経費の圧縮（地方債発行の制御）が課題となっており、さらには経年使用に伴う管渠清掃等の新たな維持管理作業も始まっており、「経費回収率」は類似団体平均値より低い状況である。「施設利用率」が類似団体平均値よりも高水準なのは、一時産業である漁業が本庁の基幹産業であり、日中の水道使用も多いことが要因と判断するが、毎年の水揚げ状況により収納率も変動することから「経費回収率」と密接に関係するものであり、本地区の特徴である。</t>
    <rPh sb="1" eb="2">
      <t>トウ</t>
    </rPh>
    <rPh sb="2" eb="4">
      <t>ショリ</t>
    </rPh>
    <rPh sb="4" eb="6">
      <t>クイキ</t>
    </rPh>
    <rPh sb="10" eb="13">
      <t>スイセンカ</t>
    </rPh>
    <rPh sb="13" eb="14">
      <t>リツ</t>
    </rPh>
    <rPh sb="15" eb="17">
      <t>コウジョウ</t>
    </rPh>
    <rPh sb="18" eb="21">
      <t>シヨウリョウ</t>
    </rPh>
    <rPh sb="21" eb="22">
      <t>トウ</t>
    </rPh>
    <rPh sb="22" eb="24">
      <t>シュウニュウ</t>
    </rPh>
    <rPh sb="25" eb="27">
      <t>シュウノウ</t>
    </rPh>
    <rPh sb="27" eb="29">
      <t>ドリョク</t>
    </rPh>
    <rPh sb="33" eb="36">
      <t>シュウエキテキ</t>
    </rPh>
    <rPh sb="36" eb="38">
      <t>シュウシ</t>
    </rPh>
    <rPh sb="38" eb="40">
      <t>ヒリツ</t>
    </rPh>
    <rPh sb="42" eb="44">
      <t>カイゼン</t>
    </rPh>
    <rPh sb="44" eb="46">
      <t>ケイコウ</t>
    </rPh>
    <rPh sb="54" eb="56">
      <t>スエオキ</t>
    </rPh>
    <rPh sb="56" eb="58">
      <t>キカン</t>
    </rPh>
    <rPh sb="59" eb="61">
      <t>ケイカ</t>
    </rPh>
    <rPh sb="63" eb="66">
      <t>チホウサイ</t>
    </rPh>
    <rPh sb="66" eb="68">
      <t>ガンキン</t>
    </rPh>
    <rPh sb="68" eb="70">
      <t>ショウカン</t>
    </rPh>
    <rPh sb="71" eb="73">
      <t>ズイジ</t>
    </rPh>
    <rPh sb="73" eb="75">
      <t>カイシ</t>
    </rPh>
    <rPh sb="80" eb="83">
      <t>ジンケンヒ</t>
    </rPh>
    <rPh sb="83" eb="84">
      <t>トウ</t>
    </rPh>
    <rPh sb="84" eb="86">
      <t>ケイジョウ</t>
    </rPh>
    <rPh sb="86" eb="88">
      <t>ケイヒ</t>
    </rPh>
    <rPh sb="89" eb="90">
      <t>カカ</t>
    </rPh>
    <rPh sb="91" eb="93">
      <t>イッパン</t>
    </rPh>
    <rPh sb="93" eb="95">
      <t>カイケイ</t>
    </rPh>
    <rPh sb="95" eb="97">
      <t>クリイレ</t>
    </rPh>
    <rPh sb="97" eb="98">
      <t>キン</t>
    </rPh>
    <rPh sb="99" eb="101">
      <t>ゾウカ</t>
    </rPh>
    <rPh sb="101" eb="103">
      <t>ケイコウ</t>
    </rPh>
    <rPh sb="110" eb="113">
      <t>ショリジョウ</t>
    </rPh>
    <rPh sb="114" eb="116">
      <t>カドウ</t>
    </rPh>
    <rPh sb="120" eb="121">
      <t>ネン</t>
    </rPh>
    <rPh sb="122" eb="124">
      <t>ケイカ</t>
    </rPh>
    <rPh sb="133" eb="136">
      <t>ホンネンド</t>
    </rPh>
    <rPh sb="138" eb="140">
      <t>キカイ</t>
    </rPh>
    <rPh sb="140" eb="142">
      <t>セツビ</t>
    </rPh>
    <rPh sb="142" eb="143">
      <t>トウ</t>
    </rPh>
    <rPh sb="144" eb="146">
      <t>コウシン</t>
    </rPh>
    <rPh sb="147" eb="149">
      <t>リユウ</t>
    </rPh>
    <rPh sb="153" eb="154">
      <t>チョウ</t>
    </rPh>
    <rPh sb="154" eb="157">
      <t>ジュミョウカ</t>
    </rPh>
    <rPh sb="157" eb="159">
      <t>コウジ</t>
    </rPh>
    <rPh sb="161" eb="163">
      <t>チャクシュ</t>
    </rPh>
    <rPh sb="168" eb="170">
      <t>イジ</t>
    </rPh>
    <rPh sb="170" eb="173">
      <t>カンリヒ</t>
    </rPh>
    <rPh sb="174" eb="176">
      <t>サクゲン</t>
    </rPh>
    <rPh sb="177" eb="179">
      <t>ショウライ</t>
    </rPh>
    <rPh sb="180" eb="182">
      <t>ミス</t>
    </rPh>
    <rPh sb="185" eb="187">
      <t>オスイ</t>
    </rPh>
    <rPh sb="187" eb="189">
      <t>ショリ</t>
    </rPh>
    <rPh sb="189" eb="191">
      <t>ゲンカ</t>
    </rPh>
    <rPh sb="193" eb="195">
      <t>テイゲン</t>
    </rPh>
    <rPh sb="196" eb="197">
      <t>ハカ</t>
    </rPh>
    <rPh sb="198" eb="200">
      <t>シサク</t>
    </rPh>
    <rPh sb="201" eb="203">
      <t>ジッシ</t>
    </rPh>
    <rPh sb="209" eb="210">
      <t>カカ</t>
    </rPh>
    <rPh sb="211" eb="213">
      <t>ケイヒ</t>
    </rPh>
    <rPh sb="214" eb="216">
      <t>アッシュク</t>
    </rPh>
    <rPh sb="217" eb="220">
      <t>チホウサイ</t>
    </rPh>
    <rPh sb="220" eb="222">
      <t>ハッコウ</t>
    </rPh>
    <rPh sb="223" eb="225">
      <t>セイギョ</t>
    </rPh>
    <rPh sb="227" eb="229">
      <t>カダイ</t>
    </rPh>
    <rPh sb="240" eb="242">
      <t>ケイネン</t>
    </rPh>
    <rPh sb="242" eb="244">
      <t>シヨウ</t>
    </rPh>
    <rPh sb="245" eb="246">
      <t>トモナ</t>
    </rPh>
    <rPh sb="247" eb="249">
      <t>カンキョ</t>
    </rPh>
    <rPh sb="249" eb="251">
      <t>セイソウ</t>
    </rPh>
    <rPh sb="251" eb="252">
      <t>トウ</t>
    </rPh>
    <rPh sb="253" eb="254">
      <t>アラ</t>
    </rPh>
    <rPh sb="256" eb="258">
      <t>イジ</t>
    </rPh>
    <rPh sb="258" eb="260">
      <t>カンリ</t>
    </rPh>
    <rPh sb="260" eb="262">
      <t>サギョウ</t>
    </rPh>
    <rPh sb="263" eb="264">
      <t>ハジ</t>
    </rPh>
    <rPh sb="271" eb="273">
      <t>ケイヒ</t>
    </rPh>
    <rPh sb="273" eb="275">
      <t>カイシュウ</t>
    </rPh>
    <rPh sb="275" eb="276">
      <t>リツ</t>
    </rPh>
    <rPh sb="278" eb="280">
      <t>ルイジ</t>
    </rPh>
    <rPh sb="280" eb="282">
      <t>ダンタイ</t>
    </rPh>
    <rPh sb="282" eb="285">
      <t>ヘイキンチ</t>
    </rPh>
    <rPh sb="287" eb="288">
      <t>ヒク</t>
    </rPh>
    <rPh sb="289" eb="291">
      <t>ジョウキョウ</t>
    </rPh>
    <rPh sb="296" eb="298">
      <t>シセツ</t>
    </rPh>
    <rPh sb="298" eb="301">
      <t>リヨウリツ</t>
    </rPh>
    <rPh sb="303" eb="305">
      <t>ルイジ</t>
    </rPh>
    <rPh sb="305" eb="307">
      <t>ダンタイ</t>
    </rPh>
    <rPh sb="307" eb="310">
      <t>ヘイキンチ</t>
    </rPh>
    <rPh sb="313" eb="316">
      <t>コウスイジュン</t>
    </rPh>
    <rPh sb="320" eb="322">
      <t>イチジ</t>
    </rPh>
    <rPh sb="322" eb="324">
      <t>サンギョウ</t>
    </rPh>
    <rPh sb="327" eb="329">
      <t>ギョギョウ</t>
    </rPh>
    <rPh sb="330" eb="332">
      <t>ホンチョウ</t>
    </rPh>
    <rPh sb="333" eb="335">
      <t>キカン</t>
    </rPh>
    <rPh sb="335" eb="337">
      <t>サンギョウ</t>
    </rPh>
    <rPh sb="341" eb="343">
      <t>ニッチュウ</t>
    </rPh>
    <rPh sb="344" eb="346">
      <t>スイドウ</t>
    </rPh>
    <rPh sb="349" eb="350">
      <t>オオ</t>
    </rPh>
    <rPh sb="354" eb="356">
      <t>ヨウイン</t>
    </rPh>
    <rPh sb="357" eb="359">
      <t>ハンダン</t>
    </rPh>
    <rPh sb="363" eb="365">
      <t>マイトシ</t>
    </rPh>
    <rPh sb="366" eb="368">
      <t>ミズア</t>
    </rPh>
    <rPh sb="369" eb="371">
      <t>ジョウキョウ</t>
    </rPh>
    <rPh sb="374" eb="376">
      <t>シュウノウ</t>
    </rPh>
    <rPh sb="376" eb="377">
      <t>リツ</t>
    </rPh>
    <rPh sb="378" eb="380">
      <t>ヘンドウ</t>
    </rPh>
    <rPh sb="387" eb="389">
      <t>ケイヒ</t>
    </rPh>
    <rPh sb="389" eb="391">
      <t>カイシュウ</t>
    </rPh>
    <rPh sb="391" eb="392">
      <t>リツ</t>
    </rPh>
    <rPh sb="394" eb="396">
      <t>ミッセツ</t>
    </rPh>
    <rPh sb="397" eb="399">
      <t>カンケイ</t>
    </rPh>
    <rPh sb="407" eb="408">
      <t>ホン</t>
    </rPh>
    <rPh sb="408" eb="410">
      <t>チク</t>
    </rPh>
    <rPh sb="411" eb="413">
      <t>トクチョウ</t>
    </rPh>
    <phoneticPr fontId="4"/>
  </si>
  <si>
    <t>　現在、管渠改善率は０％である。本地区の管渠敷設は古いものでも約２０年経過している状況で、近年中の老朽化対策は予定されていないが、今後対策が必要となる。現在の収支と経費を鑑みると管渠改善に係るコストは大きな課題である。</t>
    <rPh sb="1" eb="3">
      <t>ゲンザイ</t>
    </rPh>
    <rPh sb="4" eb="6">
      <t>カンキョ</t>
    </rPh>
    <rPh sb="6" eb="8">
      <t>カイゼン</t>
    </rPh>
    <rPh sb="8" eb="9">
      <t>リツ</t>
    </rPh>
    <rPh sb="31" eb="32">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</si>
</sst>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248640"/>
        <c:axId val="452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179248640"/>
        <c:axId val="45283520"/>
      </c:lineChart>
      <c:dateAx>
        <c:axId val="179248640"/>
        <c:scaling>
          <c:orientation val="minMax"/>
        </c:scaling>
        <c:delete val="1"/>
        <c:axPos val="b"/>
        <c:numFmt formatCode="ge" sourceLinked="1"/>
        <c:majorTickMark val="none"/>
        <c:minorTickMark val="none"/>
        <c:tickLblPos val="none"/>
        <c:crossAx val="45283520"/>
        <c:crosses val="autoZero"/>
        <c:auto val="1"/>
        <c:lblOffset val="100"/>
        <c:baseTimeUnit val="years"/>
      </c:dateAx>
      <c:valAx>
        <c:axId val="452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54.74</c:v>
                </c:pt>
                <c:pt idx="1">
                  <c:v>49.93</c:v>
                </c:pt>
                <c:pt idx="2">
                  <c:v>53.2</c:v>
                </c:pt>
                <c:pt idx="3">
                  <c:v>59.67</c:v>
                </c:pt>
                <c:pt idx="4">
                  <c:v>64.900000000000006</c:v>
                </c:pt>
              </c:numCache>
            </c:numRef>
          </c:val>
        </c:ser>
        <c:dLbls>
          <c:showLegendKey val="0"/>
          <c:showVal val="0"/>
          <c:showCatName val="0"/>
          <c:showSerName val="0"/>
          <c:showPercent val="0"/>
          <c:showBubbleSize val="0"/>
        </c:dLbls>
        <c:gapWidth val="150"/>
        <c:axId val="185509376"/>
        <c:axId val="1857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185509376"/>
        <c:axId val="185783936"/>
      </c:lineChart>
      <c:dateAx>
        <c:axId val="185509376"/>
        <c:scaling>
          <c:orientation val="minMax"/>
        </c:scaling>
        <c:delete val="1"/>
        <c:axPos val="b"/>
        <c:numFmt formatCode="ge" sourceLinked="1"/>
        <c:majorTickMark val="none"/>
        <c:minorTickMark val="none"/>
        <c:tickLblPos val="none"/>
        <c:crossAx val="185783936"/>
        <c:crosses val="autoZero"/>
        <c:auto val="1"/>
        <c:lblOffset val="100"/>
        <c:baseTimeUnit val="years"/>
      </c:dateAx>
      <c:valAx>
        <c:axId val="1857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76.92</c:v>
                </c:pt>
                <c:pt idx="1">
                  <c:v>71.569999999999993</c:v>
                </c:pt>
                <c:pt idx="2">
                  <c:v>73.72</c:v>
                </c:pt>
                <c:pt idx="3">
                  <c:v>79.900000000000006</c:v>
                </c:pt>
                <c:pt idx="4">
                  <c:v>78.19</c:v>
                </c:pt>
              </c:numCache>
            </c:numRef>
          </c:val>
        </c:ser>
        <c:dLbls>
          <c:showLegendKey val="0"/>
          <c:showVal val="0"/>
          <c:showCatName val="0"/>
          <c:showSerName val="0"/>
          <c:showPercent val="0"/>
          <c:showBubbleSize val="0"/>
        </c:dLbls>
        <c:gapWidth val="150"/>
        <c:axId val="185511424"/>
        <c:axId val="185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185511424"/>
        <c:axId val="185785664"/>
      </c:lineChart>
      <c:dateAx>
        <c:axId val="185511424"/>
        <c:scaling>
          <c:orientation val="minMax"/>
        </c:scaling>
        <c:delete val="1"/>
        <c:axPos val="b"/>
        <c:numFmt formatCode="ge" sourceLinked="1"/>
        <c:majorTickMark val="none"/>
        <c:minorTickMark val="none"/>
        <c:tickLblPos val="none"/>
        <c:crossAx val="185785664"/>
        <c:crosses val="autoZero"/>
        <c:auto val="1"/>
        <c:lblOffset val="100"/>
        <c:baseTimeUnit val="years"/>
      </c:dateAx>
      <c:valAx>
        <c:axId val="185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42.9</c:v>
                </c:pt>
                <c:pt idx="1">
                  <c:v>43.06</c:v>
                </c:pt>
                <c:pt idx="2">
                  <c:v>42.66</c:v>
                </c:pt>
                <c:pt idx="3">
                  <c:v>42.87</c:v>
                </c:pt>
                <c:pt idx="4">
                  <c:v>43.28</c:v>
                </c:pt>
              </c:numCache>
            </c:numRef>
          </c:val>
        </c:ser>
        <c:dLbls>
          <c:showLegendKey val="0"/>
          <c:showVal val="0"/>
          <c:showCatName val="0"/>
          <c:showSerName val="0"/>
          <c:showPercent val="0"/>
          <c:showBubbleSize val="0"/>
        </c:dLbls>
        <c:gapWidth val="150"/>
        <c:axId val="183412224"/>
        <c:axId val="1820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412224"/>
        <c:axId val="182034432"/>
      </c:lineChart>
      <c:dateAx>
        <c:axId val="183412224"/>
        <c:scaling>
          <c:orientation val="minMax"/>
        </c:scaling>
        <c:delete val="1"/>
        <c:axPos val="b"/>
        <c:numFmt formatCode="ge" sourceLinked="1"/>
        <c:majorTickMark val="none"/>
        <c:minorTickMark val="none"/>
        <c:tickLblPos val="none"/>
        <c:crossAx val="182034432"/>
        <c:crosses val="autoZero"/>
        <c:auto val="1"/>
        <c:lblOffset val="100"/>
        <c:baseTimeUnit val="years"/>
      </c:dateAx>
      <c:valAx>
        <c:axId val="1820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414272"/>
        <c:axId val="1820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414272"/>
        <c:axId val="182036160"/>
      </c:lineChart>
      <c:dateAx>
        <c:axId val="183414272"/>
        <c:scaling>
          <c:orientation val="minMax"/>
        </c:scaling>
        <c:delete val="1"/>
        <c:axPos val="b"/>
        <c:numFmt formatCode="ge" sourceLinked="1"/>
        <c:majorTickMark val="none"/>
        <c:minorTickMark val="none"/>
        <c:tickLblPos val="none"/>
        <c:crossAx val="182036160"/>
        <c:crosses val="autoZero"/>
        <c:auto val="1"/>
        <c:lblOffset val="100"/>
        <c:baseTimeUnit val="years"/>
      </c:dateAx>
      <c:valAx>
        <c:axId val="1820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321536"/>
        <c:axId val="1820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321536"/>
        <c:axId val="182037888"/>
      </c:lineChart>
      <c:dateAx>
        <c:axId val="184321536"/>
        <c:scaling>
          <c:orientation val="minMax"/>
        </c:scaling>
        <c:delete val="1"/>
        <c:axPos val="b"/>
        <c:numFmt formatCode="ge" sourceLinked="1"/>
        <c:majorTickMark val="none"/>
        <c:minorTickMark val="none"/>
        <c:tickLblPos val="none"/>
        <c:crossAx val="182037888"/>
        <c:crosses val="autoZero"/>
        <c:auto val="1"/>
        <c:lblOffset val="100"/>
        <c:baseTimeUnit val="years"/>
      </c:dateAx>
      <c:valAx>
        <c:axId val="1820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323072"/>
        <c:axId val="1820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323072"/>
        <c:axId val="182039616"/>
      </c:lineChart>
      <c:dateAx>
        <c:axId val="184323072"/>
        <c:scaling>
          <c:orientation val="minMax"/>
        </c:scaling>
        <c:delete val="1"/>
        <c:axPos val="b"/>
        <c:numFmt formatCode="ge" sourceLinked="1"/>
        <c:majorTickMark val="none"/>
        <c:minorTickMark val="none"/>
        <c:tickLblPos val="none"/>
        <c:crossAx val="182039616"/>
        <c:crosses val="autoZero"/>
        <c:auto val="1"/>
        <c:lblOffset val="100"/>
        <c:baseTimeUnit val="years"/>
      </c:dateAx>
      <c:valAx>
        <c:axId val="1820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323584"/>
        <c:axId val="1820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323584"/>
        <c:axId val="182041344"/>
      </c:lineChart>
      <c:dateAx>
        <c:axId val="184323584"/>
        <c:scaling>
          <c:orientation val="minMax"/>
        </c:scaling>
        <c:delete val="1"/>
        <c:axPos val="b"/>
        <c:numFmt formatCode="ge" sourceLinked="1"/>
        <c:majorTickMark val="none"/>
        <c:minorTickMark val="none"/>
        <c:tickLblPos val="none"/>
        <c:crossAx val="182041344"/>
        <c:crosses val="autoZero"/>
        <c:auto val="1"/>
        <c:lblOffset val="100"/>
        <c:baseTimeUnit val="years"/>
      </c:dateAx>
      <c:valAx>
        <c:axId val="1820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2497.0100000000002</c:v>
                </c:pt>
                <c:pt idx="1">
                  <c:v>2515.4299999999998</c:v>
                </c:pt>
                <c:pt idx="2">
                  <c:v>3453.1</c:v>
                </c:pt>
                <c:pt idx="3">
                  <c:v>2359.1</c:v>
                </c:pt>
                <c:pt idx="4">
                  <c:v>1965.92</c:v>
                </c:pt>
              </c:numCache>
            </c:numRef>
          </c:val>
        </c:ser>
        <c:dLbls>
          <c:showLegendKey val="0"/>
          <c:showVal val="0"/>
          <c:showCatName val="0"/>
          <c:showSerName val="0"/>
          <c:showPercent val="0"/>
          <c:showBubbleSize val="0"/>
        </c:dLbls>
        <c:gapWidth val="150"/>
        <c:axId val="185419264"/>
        <c:axId val="1857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185419264"/>
        <c:axId val="185778752"/>
      </c:lineChart>
      <c:dateAx>
        <c:axId val="185419264"/>
        <c:scaling>
          <c:orientation val="minMax"/>
        </c:scaling>
        <c:delete val="1"/>
        <c:axPos val="b"/>
        <c:numFmt formatCode="ge" sourceLinked="1"/>
        <c:majorTickMark val="none"/>
        <c:minorTickMark val="none"/>
        <c:tickLblPos val="none"/>
        <c:crossAx val="185778752"/>
        <c:crosses val="autoZero"/>
        <c:auto val="1"/>
        <c:lblOffset val="100"/>
        <c:baseTimeUnit val="years"/>
      </c:dateAx>
      <c:valAx>
        <c:axId val="1857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53.1</c:v>
                </c:pt>
                <c:pt idx="1">
                  <c:v>52.17</c:v>
                </c:pt>
                <c:pt idx="2">
                  <c:v>61.04</c:v>
                </c:pt>
                <c:pt idx="3">
                  <c:v>95.04</c:v>
                </c:pt>
                <c:pt idx="4">
                  <c:v>114.58</c:v>
                </c:pt>
              </c:numCache>
            </c:numRef>
          </c:val>
        </c:ser>
        <c:dLbls>
          <c:showLegendKey val="0"/>
          <c:showVal val="0"/>
          <c:showCatName val="0"/>
          <c:showSerName val="0"/>
          <c:showPercent val="0"/>
          <c:showBubbleSize val="0"/>
        </c:dLbls>
        <c:gapWidth val="150"/>
        <c:axId val="185421312"/>
        <c:axId val="1857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185421312"/>
        <c:axId val="185780480"/>
      </c:lineChart>
      <c:dateAx>
        <c:axId val="185421312"/>
        <c:scaling>
          <c:orientation val="minMax"/>
        </c:scaling>
        <c:delete val="1"/>
        <c:axPos val="b"/>
        <c:numFmt formatCode="ge" sourceLinked="1"/>
        <c:majorTickMark val="none"/>
        <c:minorTickMark val="none"/>
        <c:tickLblPos val="none"/>
        <c:crossAx val="185780480"/>
        <c:crosses val="autoZero"/>
        <c:auto val="1"/>
        <c:lblOffset val="100"/>
        <c:baseTimeUnit val="years"/>
      </c:dateAx>
      <c:valAx>
        <c:axId val="1857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369.78</c:v>
                </c:pt>
                <c:pt idx="1">
                  <c:v>376.96</c:v>
                </c:pt>
                <c:pt idx="2">
                  <c:v>325.60000000000002</c:v>
                </c:pt>
                <c:pt idx="3">
                  <c:v>238.08</c:v>
                </c:pt>
                <c:pt idx="4">
                  <c:v>202.94</c:v>
                </c:pt>
              </c:numCache>
            </c:numRef>
          </c:val>
        </c:ser>
        <c:dLbls>
          <c:showLegendKey val="0"/>
          <c:showVal val="0"/>
          <c:showCatName val="0"/>
          <c:showSerName val="0"/>
          <c:showPercent val="0"/>
          <c:showBubbleSize val="0"/>
        </c:dLbls>
        <c:gapWidth val="150"/>
        <c:axId val="172221440"/>
        <c:axId val="1857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172221440"/>
        <c:axId val="185782208"/>
      </c:lineChart>
      <c:dateAx>
        <c:axId val="172221440"/>
        <c:scaling>
          <c:orientation val="minMax"/>
        </c:scaling>
        <c:delete val="1"/>
        <c:axPos val="b"/>
        <c:numFmt formatCode="ge" sourceLinked="1"/>
        <c:majorTickMark val="none"/>
        <c:minorTickMark val="none"/>
        <c:tickLblPos val="none"/>
        <c:crossAx val="185782208"/>
        <c:crosses val="autoZero"/>
        <c:auto val="1"/>
        <c:lblOffset val="100"/>
        <c:baseTimeUnit val="years"/>
      </c:dateAx>
      <c:valAx>
        <c:axId val="185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9" zoomScale="80" zoomScaleNormal="8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浜中町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6282</v>
      </c>
      <c r="AM8" s="64"/>
      <c r="AN8" s="64"/>
      <c r="AO8" s="64"/>
      <c r="AP8" s="64"/>
      <c r="AQ8" s="64"/>
      <c r="AR8" s="64"/>
      <c r="AS8" s="64"/>
      <c r="AT8" s="63">
        <f>データ!S6</f>
        <v>423.63</v>
      </c>
      <c r="AU8" s="63"/>
      <c r="AV8" s="63"/>
      <c r="AW8" s="63"/>
      <c r="AX8" s="63"/>
      <c r="AY8" s="63"/>
      <c r="AZ8" s="63"/>
      <c r="BA8" s="63"/>
      <c r="BB8" s="63">
        <f>データ!T6</f>
        <v>14.83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45.32</v>
      </c>
      <c r="Q10" s="63"/>
      <c r="R10" s="63"/>
      <c r="S10" s="63"/>
      <c r="T10" s="63"/>
      <c r="U10" s="63"/>
      <c r="V10" s="63"/>
      <c r="W10" s="63">
        <f>データ!P6</f>
        <v>44</v>
      </c>
      <c r="X10" s="63"/>
      <c r="Y10" s="63"/>
      <c r="Z10" s="63"/>
      <c r="AA10" s="63"/>
      <c r="AB10" s="63"/>
      <c r="AC10" s="63"/>
      <c r="AD10" s="64">
        <f>データ!Q6</f>
        <v>3840</v>
      </c>
      <c r="AE10" s="64"/>
      <c r="AF10" s="64"/>
      <c r="AG10" s="64"/>
      <c r="AH10" s="64"/>
      <c r="AI10" s="64"/>
      <c r="AJ10" s="64"/>
      <c r="AK10" s="2"/>
      <c r="AL10" s="64">
        <f>データ!U6</f>
        <v>2825</v>
      </c>
      <c r="AM10" s="64"/>
      <c r="AN10" s="64"/>
      <c r="AO10" s="64"/>
      <c r="AP10" s="64"/>
      <c r="AQ10" s="64"/>
      <c r="AR10" s="64"/>
      <c r="AS10" s="64"/>
      <c r="AT10" s="63">
        <f>データ!V6</f>
        <v>2.11</v>
      </c>
      <c r="AU10" s="63"/>
      <c r="AV10" s="63"/>
      <c r="AW10" s="63"/>
      <c r="AX10" s="63"/>
      <c r="AY10" s="63"/>
      <c r="AZ10" s="63"/>
      <c r="BA10" s="63"/>
      <c r="BB10" s="63">
        <f>データ!W6</f>
        <v>1338.86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16632</v>
      </c>
      <c r="D6" s="31">
        <f t="shared" si="3"/>
        <v>47</v>
      </c>
      <c r="E6" s="31">
        <f t="shared" si="3"/>
        <v>17</v>
      </c>
      <c r="F6" s="31">
        <f t="shared" si="3"/>
        <v>4</v>
      </c>
      <c r="G6" s="31">
        <f t="shared" si="3"/>
        <v>0</v>
      </c>
      <c r="H6" s="31" t="str">
        <f t="shared" si="3"/>
        <v>北海道　浜中町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45.32</v>
      </c>
      <c r="P6" s="32">
        <f t="shared" si="3"/>
        <v>44</v>
      </c>
      <c r="Q6" s="32">
        <f t="shared" si="3"/>
        <v>3840</v>
      </c>
      <c r="R6" s="32">
        <f t="shared" si="3"/>
        <v>6282</v>
      </c>
      <c r="S6" s="32">
        <f t="shared" si="3"/>
        <v>423.63</v>
      </c>
      <c r="T6" s="32">
        <f t="shared" si="3"/>
        <v>14.83</v>
      </c>
      <c r="U6" s="32">
        <f t="shared" si="3"/>
        <v>2825</v>
      </c>
      <c r="V6" s="32">
        <f t="shared" si="3"/>
        <v>2.11</v>
      </c>
      <c r="W6" s="32">
        <f t="shared" si="3"/>
        <v>1338.86</v>
      </c>
      <c r="X6" s="33">
        <f>IF(X7="",NA(),X7)</f>
        <v>42.9</v>
      </c>
      <c r="Y6" s="33">
        <f t="shared" ref="Y6:AG6" si="4">IF(Y7="",NA(),Y7)</f>
        <v>43.06</v>
      </c>
      <c r="Z6" s="33">
        <f t="shared" si="4"/>
        <v>42.66</v>
      </c>
      <c r="AA6" s="33">
        <f t="shared" si="4"/>
        <v>42.87</v>
      </c>
      <c r="AB6" s="33">
        <f t="shared" si="4"/>
        <v>43.28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2497.0100000000002</v>
      </c>
      <c r="BF6" s="33">
        <f t="shared" ref="BF6:BN6" si="7">IF(BF7="",NA(),BF7)</f>
        <v>2515.4299999999998</v>
      </c>
      <c r="BG6" s="33">
        <f t="shared" si="7"/>
        <v>3453.1</v>
      </c>
      <c r="BH6" s="33">
        <f t="shared" si="7"/>
        <v>2359.1</v>
      </c>
      <c r="BI6" s="33">
        <f t="shared" si="7"/>
        <v>1965.92</v>
      </c>
      <c r="BJ6" s="33">
        <f t="shared" si="7"/>
        <v>1868.17</v>
      </c>
      <c r="BK6" s="33">
        <f t="shared" si="7"/>
        <v>1835.56</v>
      </c>
      <c r="BL6" s="33">
        <f t="shared" si="7"/>
        <v>1716.82</v>
      </c>
      <c r="BM6" s="33">
        <f t="shared" si="7"/>
        <v>1554.05</v>
      </c>
      <c r="BN6" s="33">
        <f t="shared" si="7"/>
        <v>1436</v>
      </c>
      <c r="BO6" s="32" t="str">
        <f>IF(BO7="","",IF(BO7="-","【-】","【"&amp;SUBSTITUTE(TEXT(BO7,"#,##0.00"),"-","△")&amp;"】"))</f>
        <v>【1,479.31】</v>
      </c>
      <c r="BP6" s="33">
        <f>IF(BP7="",NA(),BP7)</f>
        <v>53.1</v>
      </c>
      <c r="BQ6" s="33">
        <f t="shared" ref="BQ6:BY6" si="8">IF(BQ7="",NA(),BQ7)</f>
        <v>52.17</v>
      </c>
      <c r="BR6" s="33">
        <f t="shared" si="8"/>
        <v>61.04</v>
      </c>
      <c r="BS6" s="33">
        <f t="shared" si="8"/>
        <v>95.04</v>
      </c>
      <c r="BT6" s="33">
        <f t="shared" si="8"/>
        <v>114.58</v>
      </c>
      <c r="BU6" s="33">
        <f t="shared" si="8"/>
        <v>55.15</v>
      </c>
      <c r="BV6" s="33">
        <f t="shared" si="8"/>
        <v>52.89</v>
      </c>
      <c r="BW6" s="33">
        <f t="shared" si="8"/>
        <v>51.73</v>
      </c>
      <c r="BX6" s="33">
        <f t="shared" si="8"/>
        <v>53.01</v>
      </c>
      <c r="BY6" s="33">
        <f t="shared" si="8"/>
        <v>66.56</v>
      </c>
      <c r="BZ6" s="32" t="str">
        <f>IF(BZ7="","",IF(BZ7="-","【-】","【"&amp;SUBSTITUTE(TEXT(BZ7,"#,##0.00"),"-","△")&amp;"】"))</f>
        <v>【63.50】</v>
      </c>
      <c r="CA6" s="33">
        <f>IF(CA7="",NA(),CA7)</f>
        <v>369.78</v>
      </c>
      <c r="CB6" s="33">
        <f t="shared" ref="CB6:CJ6" si="9">IF(CB7="",NA(),CB7)</f>
        <v>376.96</v>
      </c>
      <c r="CC6" s="33">
        <f t="shared" si="9"/>
        <v>325.60000000000002</v>
      </c>
      <c r="CD6" s="33">
        <f t="shared" si="9"/>
        <v>238.08</v>
      </c>
      <c r="CE6" s="33">
        <f t="shared" si="9"/>
        <v>202.94</v>
      </c>
      <c r="CF6" s="33">
        <f t="shared" si="9"/>
        <v>283.05</v>
      </c>
      <c r="CG6" s="33">
        <f t="shared" si="9"/>
        <v>300.52</v>
      </c>
      <c r="CH6" s="33">
        <f t="shared" si="9"/>
        <v>310.47000000000003</v>
      </c>
      <c r="CI6" s="33">
        <f t="shared" si="9"/>
        <v>299.39</v>
      </c>
      <c r="CJ6" s="33">
        <f t="shared" si="9"/>
        <v>244.29</v>
      </c>
      <c r="CK6" s="32" t="str">
        <f>IF(CK7="","",IF(CK7="-","【-】","【"&amp;SUBSTITUTE(TEXT(CK7,"#,##0.00"),"-","△")&amp;"】"))</f>
        <v>【253.12】</v>
      </c>
      <c r="CL6" s="33">
        <f>IF(CL7="",NA(),CL7)</f>
        <v>54.74</v>
      </c>
      <c r="CM6" s="33">
        <f t="shared" ref="CM6:CU6" si="10">IF(CM7="",NA(),CM7)</f>
        <v>49.93</v>
      </c>
      <c r="CN6" s="33">
        <f t="shared" si="10"/>
        <v>53.2</v>
      </c>
      <c r="CO6" s="33">
        <f t="shared" si="10"/>
        <v>59.67</v>
      </c>
      <c r="CP6" s="33">
        <f t="shared" si="10"/>
        <v>64.900000000000006</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76.92</v>
      </c>
      <c r="CX6" s="33">
        <f t="shared" ref="CX6:DF6" si="11">IF(CX7="",NA(),CX7)</f>
        <v>71.569999999999993</v>
      </c>
      <c r="CY6" s="33">
        <f t="shared" si="11"/>
        <v>73.72</v>
      </c>
      <c r="CZ6" s="33">
        <f t="shared" si="11"/>
        <v>79.900000000000006</v>
      </c>
      <c r="DA6" s="33">
        <f t="shared" si="11"/>
        <v>78.19</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16632</v>
      </c>
      <c r="D7" s="35">
        <v>47</v>
      </c>
      <c r="E7" s="35">
        <v>17</v>
      </c>
      <c r="F7" s="35">
        <v>4</v>
      </c>
      <c r="G7" s="35">
        <v>0</v>
      </c>
      <c r="H7" s="35" t="s">
        <v>96</v>
      </c>
      <c r="I7" s="35" t="s">
        <v>97</v>
      </c>
      <c r="J7" s="35" t="s">
        <v>98</v>
      </c>
      <c r="K7" s="35" t="s">
        <v>99</v>
      </c>
      <c r="L7" s="35" t="s">
        <v>100</v>
      </c>
      <c r="M7" s="36" t="s">
        <v>101</v>
      </c>
      <c r="N7" s="36" t="s">
        <v>102</v>
      </c>
      <c r="O7" s="36">
        <v>45.32</v>
      </c>
      <c r="P7" s="36">
        <v>44</v>
      </c>
      <c r="Q7" s="36">
        <v>3840</v>
      </c>
      <c r="R7" s="36">
        <v>6282</v>
      </c>
      <c r="S7" s="36">
        <v>423.63</v>
      </c>
      <c r="T7" s="36">
        <v>14.83</v>
      </c>
      <c r="U7" s="36">
        <v>2825</v>
      </c>
      <c r="V7" s="36">
        <v>2.11</v>
      </c>
      <c r="W7" s="36">
        <v>1338.86</v>
      </c>
      <c r="X7" s="36">
        <v>42.9</v>
      </c>
      <c r="Y7" s="36">
        <v>43.06</v>
      </c>
      <c r="Z7" s="36">
        <v>42.66</v>
      </c>
      <c r="AA7" s="36">
        <v>42.87</v>
      </c>
      <c r="AB7" s="36">
        <v>43.28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2497.0100000000002</v>
      </c>
      <c r="BF7" s="36">
        <v>2515.4299999999998</v>
      </c>
      <c r="BG7" s="36">
        <v>3453.1</v>
      </c>
      <c r="BH7" s="36">
        <v>2359.1</v>
      </c>
      <c r="BI7" s="36">
        <v>1965.92</v>
      </c>
      <c r="BJ7" s="36">
        <v>1868.17</v>
      </c>
      <c r="BK7" s="36">
        <v>1835.56</v>
      </c>
      <c r="BL7" s="36">
        <v>1716.82</v>
      </c>
      <c r="BM7" s="36">
        <v>1554.05</v>
      </c>
      <c r="BN7" s="36">
        <v>1436</v>
      </c>
      <c r="BO7" s="36">
        <v>1479.31</v>
      </c>
      <c r="BP7" s="36">
        <v>53.1</v>
      </c>
      <c r="BQ7" s="36">
        <v>52.17</v>
      </c>
      <c r="BR7" s="36">
        <v>61.04</v>
      </c>
      <c r="BS7" s="36">
        <v>95.04</v>
      </c>
      <c r="BT7" s="36">
        <v>114.58</v>
      </c>
      <c r="BU7" s="36">
        <v>55.15</v>
      </c>
      <c r="BV7" s="36">
        <v>52.89</v>
      </c>
      <c r="BW7" s="36">
        <v>51.73</v>
      </c>
      <c r="BX7" s="36">
        <v>53.01</v>
      </c>
      <c r="BY7" s="36">
        <v>66.56</v>
      </c>
      <c r="BZ7" s="36">
        <v>63.5</v>
      </c>
      <c r="CA7" s="36">
        <v>369.78</v>
      </c>
      <c r="CB7" s="36">
        <v>376.96</v>
      </c>
      <c r="CC7" s="36">
        <v>325.60000000000002</v>
      </c>
      <c r="CD7" s="36">
        <v>238.08</v>
      </c>
      <c r="CE7" s="36">
        <v>202.94</v>
      </c>
      <c r="CF7" s="36">
        <v>283.05</v>
      </c>
      <c r="CG7" s="36">
        <v>300.52</v>
      </c>
      <c r="CH7" s="36">
        <v>310.47000000000003</v>
      </c>
      <c r="CI7" s="36">
        <v>299.39</v>
      </c>
      <c r="CJ7" s="36">
        <v>244.29</v>
      </c>
      <c r="CK7" s="36">
        <v>253.12</v>
      </c>
      <c r="CL7" s="36">
        <v>54.74</v>
      </c>
      <c r="CM7" s="36">
        <v>49.93</v>
      </c>
      <c r="CN7" s="36">
        <v>53.2</v>
      </c>
      <c r="CO7" s="36">
        <v>59.67</v>
      </c>
      <c r="CP7" s="36">
        <v>64.900000000000006</v>
      </c>
      <c r="CQ7" s="36">
        <v>36.18</v>
      </c>
      <c r="CR7" s="36">
        <v>36.799999999999997</v>
      </c>
      <c r="CS7" s="36">
        <v>36.67</v>
      </c>
      <c r="CT7" s="36">
        <v>36.200000000000003</v>
      </c>
      <c r="CU7" s="36">
        <v>43.58</v>
      </c>
      <c r="CV7" s="36">
        <v>41.06</v>
      </c>
      <c r="CW7" s="36">
        <v>76.92</v>
      </c>
      <c r="CX7" s="36">
        <v>71.569999999999993</v>
      </c>
      <c r="CY7" s="36">
        <v>73.72</v>
      </c>
      <c r="CZ7" s="36">
        <v>79.900000000000006</v>
      </c>
      <c r="DA7" s="36">
        <v>78.19</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中山　和生</cp:lastModifiedBy>
  <cp:lastPrinted>2016-02-15T07:19:42Z</cp:lastPrinted>
  <dcterms:created xsi:type="dcterms:W3CDTF">2016-02-03T09:00:29Z</dcterms:created>
  <dcterms:modified xsi:type="dcterms:W3CDTF">2017-03-07T05:27:42Z</dcterms:modified>
</cp:coreProperties>
</file>