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Iドライブより移行\N\010_子ども子育て支援係\022 安代\→木村主任\02児扶手\☆認定関係☆\一部停止計算シート・年金差額計算シート\"/>
    </mc:Choice>
  </mc:AlternateContent>
  <bookViews>
    <workbookView xWindow="0" yWindow="0" windowWidth="19200" windowHeight="6970" tabRatio="802" activeTab="1"/>
  </bookViews>
  <sheets>
    <sheet name="【合計額】" sheetId="35" r:id="rId1"/>
    <sheet name="第１～３子以降(R6.4～)" sheetId="36" r:id="rId2"/>
  </sheets>
  <definedNames>
    <definedName name="_xlnm.Print_Area" localSheetId="1">'第１～３子以降(R6.4～)'!$A$1:$K$166</definedName>
  </definedNames>
  <calcPr calcId="162913"/>
</workbook>
</file>

<file path=xl/calcChain.xml><?xml version="1.0" encoding="utf-8"?>
<calcChain xmlns="http://schemas.openxmlformats.org/spreadsheetml/2006/main">
  <c r="J48" i="36" l="1"/>
  <c r="J45" i="36"/>
  <c r="J94" i="36" l="1"/>
  <c r="M101" i="36" l="1"/>
  <c r="G101" i="36" s="1"/>
  <c r="M105" i="36"/>
  <c r="G105" i="36" s="1"/>
  <c r="M103" i="36"/>
  <c r="G103" i="36" s="1"/>
  <c r="C5" i="35"/>
  <c r="C4" i="35"/>
  <c r="C6" i="35" l="1"/>
  <c r="M68" i="36" l="1"/>
  <c r="C12" i="35" l="1"/>
  <c r="C10" i="35"/>
  <c r="C11" i="35" l="1"/>
  <c r="G107" i="36" l="1"/>
  <c r="C13" i="35"/>
</calcChain>
</file>

<file path=xl/sharedStrings.xml><?xml version="1.0" encoding="utf-8"?>
<sst xmlns="http://schemas.openxmlformats.org/spreadsheetml/2006/main" count="133" uniqueCount="109">
  <si>
    <t>円</t>
    <rPh sb="0" eb="1">
      <t>エン</t>
    </rPh>
    <phoneticPr fontId="2"/>
  </si>
  <si>
    <t>［入力項目］</t>
    <rPh sb="1" eb="3">
      <t>ニュウリョク</t>
    </rPh>
    <rPh sb="3" eb="5">
      <t>コウモク</t>
    </rPh>
    <phoneticPr fontId="2"/>
  </si>
  <si>
    <t>扶養親族等の数</t>
    <rPh sb="0" eb="2">
      <t>フヨウ</t>
    </rPh>
    <rPh sb="2" eb="4">
      <t>シンゾク</t>
    </rPh>
    <rPh sb="4" eb="5">
      <t>トウ</t>
    </rPh>
    <rPh sb="6" eb="7">
      <t>カズ</t>
    </rPh>
    <phoneticPr fontId="2"/>
  </si>
  <si>
    <t>受給資格者本人</t>
    <rPh sb="0" eb="2">
      <t>ジュキュウ</t>
    </rPh>
    <rPh sb="2" eb="5">
      <t>シカクシャ</t>
    </rPh>
    <rPh sb="5" eb="7">
      <t>ホンニン</t>
    </rPh>
    <phoneticPr fontId="2"/>
  </si>
  <si>
    <t>孤児等の養育者／
配偶者／扶養義務者</t>
    <rPh sb="0" eb="2">
      <t>コジ</t>
    </rPh>
    <rPh sb="2" eb="3">
      <t>トウ</t>
    </rPh>
    <rPh sb="4" eb="7">
      <t>ヨウイクシャ</t>
    </rPh>
    <rPh sb="9" eb="12">
      <t>ハイグウシャ</t>
    </rPh>
    <rPh sb="13" eb="15">
      <t>フヨウ</t>
    </rPh>
    <rPh sb="15" eb="18">
      <t>ギムシャ</t>
    </rPh>
    <phoneticPr fontId="2"/>
  </si>
  <si>
    <t>（単位：円）</t>
    <rPh sb="1" eb="3">
      <t>タンイ</t>
    </rPh>
    <rPh sb="4" eb="5">
      <t>エン</t>
    </rPh>
    <phoneticPr fontId="2"/>
  </si>
  <si>
    <t>・父（母）の配偶者の前年の所得又父（母）と生計を同じくする扶養義務者の前年の所得が、</t>
    <rPh sb="1" eb="2">
      <t>チチ</t>
    </rPh>
    <rPh sb="3" eb="4">
      <t>ハハ</t>
    </rPh>
    <rPh sb="6" eb="9">
      <t>ハイグウシャ</t>
    </rPh>
    <rPh sb="10" eb="12">
      <t>ゼンネン</t>
    </rPh>
    <rPh sb="13" eb="15">
      <t>ショトク</t>
    </rPh>
    <rPh sb="15" eb="16">
      <t>マタ</t>
    </rPh>
    <rPh sb="16" eb="17">
      <t>チチ</t>
    </rPh>
    <rPh sb="17" eb="18">
      <t>ギフ</t>
    </rPh>
    <rPh sb="18" eb="19">
      <t>ハハ</t>
    </rPh>
    <rPh sb="21" eb="23">
      <t>セイケイ</t>
    </rPh>
    <rPh sb="24" eb="25">
      <t>オナ</t>
    </rPh>
    <rPh sb="29" eb="31">
      <t>フヨウ</t>
    </rPh>
    <rPh sb="31" eb="34">
      <t>ギムシャ</t>
    </rPh>
    <rPh sb="35" eb="37">
      <t>ゼンネン</t>
    </rPh>
    <rPh sb="38" eb="40">
      <t>ショトク</t>
    </rPh>
    <phoneticPr fontId="2"/>
  </si>
  <si>
    <t>A</t>
    <phoneticPr fontId="2"/>
  </si>
  <si>
    <t>B</t>
    <phoneticPr fontId="2"/>
  </si>
  <si>
    <t>人</t>
    <rPh sb="0" eb="1">
      <t>ニン</t>
    </rPh>
    <phoneticPr fontId="2"/>
  </si>
  <si>
    <t>C</t>
    <phoneticPr fontId="2"/>
  </si>
  <si>
    <t>○支給対象児童の数</t>
    <rPh sb="1" eb="3">
      <t>シキュウ</t>
    </rPh>
    <rPh sb="3" eb="5">
      <t>タイショウ</t>
    </rPh>
    <rPh sb="5" eb="7">
      <t>ジドウ</t>
    </rPh>
    <rPh sb="8" eb="9">
      <t>カズ</t>
    </rPh>
    <phoneticPr fontId="2"/>
  </si>
  <si>
    <t>○所得額</t>
    <rPh sb="1" eb="4">
      <t>ショトクガク</t>
    </rPh>
    <phoneticPr fontId="2"/>
  </si>
  <si>
    <t>計　算</t>
    <rPh sb="0" eb="1">
      <t>ケイ</t>
    </rPh>
    <rPh sb="2" eb="3">
      <t>サン</t>
    </rPh>
    <phoneticPr fontId="2"/>
  </si>
  <si>
    <t>D</t>
    <phoneticPr fontId="2"/>
  </si>
  <si>
    <t>・雑損控除（控除相当額）</t>
    <rPh sb="1" eb="3">
      <t>ザッソン</t>
    </rPh>
    <rPh sb="3" eb="5">
      <t>コウジョ</t>
    </rPh>
    <rPh sb="6" eb="8">
      <t>コウジョ</t>
    </rPh>
    <rPh sb="8" eb="10">
      <t>ソウトウ</t>
    </rPh>
    <rPh sb="10" eb="11">
      <t>ガク</t>
    </rPh>
    <phoneticPr fontId="2"/>
  </si>
  <si>
    <t>・医療費控除（控除相当額）</t>
    <rPh sb="1" eb="4">
      <t>イリョウヒ</t>
    </rPh>
    <rPh sb="4" eb="6">
      <t>コウジョ</t>
    </rPh>
    <rPh sb="7" eb="9">
      <t>コウジョ</t>
    </rPh>
    <rPh sb="9" eb="11">
      <t>ソウトウ</t>
    </rPh>
    <rPh sb="11" eb="12">
      <t>ガク</t>
    </rPh>
    <phoneticPr fontId="2"/>
  </si>
  <si>
    <t>・小規模企業共済等掛金控除（控除相当額）</t>
    <rPh sb="1" eb="4">
      <t>ショウキボ</t>
    </rPh>
    <rPh sb="4" eb="6">
      <t>キギョウ</t>
    </rPh>
    <rPh sb="6" eb="8">
      <t>キョウサイ</t>
    </rPh>
    <rPh sb="8" eb="9">
      <t>トウ</t>
    </rPh>
    <rPh sb="9" eb="11">
      <t>カケキン</t>
    </rPh>
    <rPh sb="11" eb="13">
      <t>コウジョ</t>
    </rPh>
    <rPh sb="14" eb="16">
      <t>コウジョ</t>
    </rPh>
    <rPh sb="16" eb="18">
      <t>ソウトウ</t>
    </rPh>
    <rPh sb="18" eb="19">
      <t>ガク</t>
    </rPh>
    <phoneticPr fontId="2"/>
  </si>
  <si>
    <t>・配偶者特別控除（控除相当額）</t>
    <rPh sb="1" eb="4">
      <t>ハイグウシャ</t>
    </rPh>
    <rPh sb="4" eb="6">
      <t>トクベツ</t>
    </rPh>
    <rPh sb="6" eb="8">
      <t>コウジョ</t>
    </rPh>
    <rPh sb="9" eb="11">
      <t>コウジョ</t>
    </rPh>
    <rPh sb="11" eb="13">
      <t>ソウトウ</t>
    </rPh>
    <rPh sb="13" eb="14">
      <t>ガク</t>
    </rPh>
    <phoneticPr fontId="2"/>
  </si>
  <si>
    <t>・障害者控除（１人つき270,000円）</t>
    <rPh sb="1" eb="4">
      <t>ショウガイシャ</t>
    </rPh>
    <rPh sb="4" eb="6">
      <t>コウジョ</t>
    </rPh>
    <rPh sb="8" eb="9">
      <t>ニン</t>
    </rPh>
    <rPh sb="18" eb="19">
      <t>エン</t>
    </rPh>
    <phoneticPr fontId="2"/>
  </si>
  <si>
    <t>・特別障害者控除（１人につき400,000円）</t>
    <rPh sb="1" eb="3">
      <t>トクベツ</t>
    </rPh>
    <rPh sb="3" eb="6">
      <t>ショウガイシャ</t>
    </rPh>
    <rPh sb="6" eb="8">
      <t>コウジョ</t>
    </rPh>
    <rPh sb="10" eb="11">
      <t>ニン</t>
    </rPh>
    <rPh sb="21" eb="22">
      <t>エン</t>
    </rPh>
    <phoneticPr fontId="2"/>
  </si>
  <si>
    <t>・寡婦（寡夫）控除（270,000円（特例寡婦である場合には350,000円））</t>
    <rPh sb="1" eb="3">
      <t>カフ</t>
    </rPh>
    <rPh sb="4" eb="6">
      <t>カフ</t>
    </rPh>
    <rPh sb="7" eb="9">
      <t>コウジョ</t>
    </rPh>
    <rPh sb="17" eb="18">
      <t>エン</t>
    </rPh>
    <rPh sb="19" eb="21">
      <t>トクレイ</t>
    </rPh>
    <rPh sb="21" eb="23">
      <t>カフ</t>
    </rPh>
    <rPh sb="26" eb="28">
      <t>バアイ</t>
    </rPh>
    <rPh sb="37" eb="38">
      <t>エン</t>
    </rPh>
    <phoneticPr fontId="2"/>
  </si>
  <si>
    <t>　注）受給資格者が養育者である場合に限る</t>
    <rPh sb="1" eb="2">
      <t>チュウ</t>
    </rPh>
    <rPh sb="3" eb="5">
      <t>ジュキュウ</t>
    </rPh>
    <rPh sb="5" eb="8">
      <t>シカクシャ</t>
    </rPh>
    <rPh sb="9" eb="12">
      <t>ヨウイクシャ</t>
    </rPh>
    <rPh sb="15" eb="17">
      <t>バアイ</t>
    </rPh>
    <rPh sb="18" eb="19">
      <t>カギ</t>
    </rPh>
    <phoneticPr fontId="2"/>
  </si>
  <si>
    <t>・勤労学生控除（270,000円）</t>
    <rPh sb="1" eb="3">
      <t>キンロウ</t>
    </rPh>
    <rPh sb="3" eb="5">
      <t>ガクセイ</t>
    </rPh>
    <rPh sb="5" eb="7">
      <t>コウジョ</t>
    </rPh>
    <rPh sb="15" eb="16">
      <t>エン</t>
    </rPh>
    <phoneticPr fontId="2"/>
  </si>
  <si>
    <t>E</t>
    <phoneticPr fontId="2"/>
  </si>
  <si>
    <t>F</t>
    <phoneticPr fontId="2"/>
  </si>
  <si>
    <t>G</t>
    <phoneticPr fontId="2"/>
  </si>
  <si>
    <t>母子家庭自立支援給付金</t>
    <rPh sb="0" eb="2">
      <t>ボシ</t>
    </rPh>
    <rPh sb="2" eb="4">
      <t>カテイ</t>
    </rPh>
    <rPh sb="4" eb="6">
      <t>ジリツ</t>
    </rPh>
    <rPh sb="6" eb="8">
      <t>シエン</t>
    </rPh>
    <rPh sb="8" eb="11">
      <t>キュウフキン</t>
    </rPh>
    <phoneticPr fontId="2"/>
  </si>
  <si>
    <t>全部支給</t>
    <rPh sb="0" eb="2">
      <t>ゼンブ</t>
    </rPh>
    <rPh sb="2" eb="4">
      <t>シキュウ</t>
    </rPh>
    <phoneticPr fontId="2"/>
  </si>
  <si>
    <t>一部支給</t>
    <rPh sb="0" eb="2">
      <t>イチブ</t>
    </rPh>
    <rPh sb="2" eb="4">
      <t>シキュウ</t>
    </rPh>
    <phoneticPr fontId="2"/>
  </si>
  <si>
    <t>所得額（C～G）：</t>
    <rPh sb="0" eb="3">
      <t>ショトクガク</t>
    </rPh>
    <phoneticPr fontId="2"/>
  </si>
  <si>
    <t>・受給資格者が孤児等の養育者である場合、所得制限限度額未満であれば手当が全額支給されます。</t>
    <rPh sb="1" eb="3">
      <t>ジュキュウ</t>
    </rPh>
    <rPh sb="3" eb="6">
      <t>シカクシャ</t>
    </rPh>
    <rPh sb="7" eb="9">
      <t>コジ</t>
    </rPh>
    <rPh sb="9" eb="10">
      <t>トウ</t>
    </rPh>
    <rPh sb="11" eb="14">
      <t>ヨウイクシャ</t>
    </rPh>
    <rPh sb="17" eb="19">
      <t>バアイ</t>
    </rPh>
    <rPh sb="20" eb="22">
      <t>ショトク</t>
    </rPh>
    <rPh sb="22" eb="24">
      <t>セイゲン</t>
    </rPh>
    <rPh sb="24" eb="27">
      <t>ゲンドガク</t>
    </rPh>
    <rPh sb="27" eb="29">
      <t>ミマン</t>
    </rPh>
    <rPh sb="33" eb="35">
      <t>テアテ</t>
    </rPh>
    <rPh sb="36" eb="38">
      <t>ゼンガク</t>
    </rPh>
    <rPh sb="38" eb="40">
      <t>シキュウ</t>
    </rPh>
    <phoneticPr fontId="2"/>
  </si>
  <si>
    <t>所得制限限度額以上である場合には手当は支給されません。</t>
    <rPh sb="0" eb="2">
      <t>ショトク</t>
    </rPh>
    <rPh sb="16" eb="18">
      <t>テアテ</t>
    </rPh>
    <phoneticPr fontId="2"/>
  </si>
  <si>
    <t>○支給額について</t>
    <rPh sb="1" eb="3">
      <t>シキュウ</t>
    </rPh>
    <rPh sb="3" eb="4">
      <t>ガク</t>
    </rPh>
    <phoneticPr fontId="2"/>
  </si>
  <si>
    <t>地方税法の都道府県民税についての非課税所得以外の所得額</t>
    <rPh sb="0" eb="3">
      <t>チホウゼイ</t>
    </rPh>
    <rPh sb="3" eb="4">
      <t>ホウ</t>
    </rPh>
    <rPh sb="5" eb="9">
      <t>トドウフケン</t>
    </rPh>
    <rPh sb="9" eb="10">
      <t>ミン</t>
    </rPh>
    <rPh sb="10" eb="11">
      <t>ゼイ</t>
    </rPh>
    <rPh sb="16" eb="19">
      <t>ヒカゼイ</t>
    </rPh>
    <rPh sb="19" eb="21">
      <t>ショトク</t>
    </rPh>
    <rPh sb="21" eb="23">
      <t>イガイ</t>
    </rPh>
    <rPh sb="24" eb="27">
      <t>ショトクガク</t>
    </rPh>
    <phoneticPr fontId="2"/>
  </si>
  <si>
    <t>児童の父（母）から支払われた養育費</t>
    <phoneticPr fontId="2"/>
  </si>
  <si>
    <t>所得制限限度額への加算額</t>
    <rPh sb="0" eb="2">
      <t>ショトク</t>
    </rPh>
    <rPh sb="2" eb="4">
      <t>セイゲン</t>
    </rPh>
    <rPh sb="4" eb="7">
      <t>ゲンドガク</t>
    </rPh>
    <rPh sb="9" eb="11">
      <t>カサン</t>
    </rPh>
    <rPh sb="11" eb="12">
      <t>ガク</t>
    </rPh>
    <phoneticPr fontId="2"/>
  </si>
  <si>
    <t>所得・養育費が対象となります。</t>
    <phoneticPr fontId="2"/>
  </si>
  <si>
    <t>１０円未満四捨五入</t>
    <rPh sb="2" eb="3">
      <t>エン</t>
    </rPh>
    <rPh sb="3" eb="5">
      <t>ミマン</t>
    </rPh>
    <rPh sb="5" eb="9">
      <t>シシャゴニュウ</t>
    </rPh>
    <phoneticPr fontId="2"/>
  </si>
  <si>
    <t>等</t>
    <rPh sb="0" eb="1">
      <t>トウ</t>
    </rPh>
    <phoneticPr fontId="2"/>
  </si>
  <si>
    <t>＜地方税法に規定する雑損控除等に該当する場合の控除＞</t>
    <rPh sb="1" eb="3">
      <t>チホウ</t>
    </rPh>
    <rPh sb="3" eb="5">
      <t>ゼイホウ</t>
    </rPh>
    <rPh sb="6" eb="8">
      <t>キテイ</t>
    </rPh>
    <rPh sb="10" eb="12">
      <t>ザッソン</t>
    </rPh>
    <rPh sb="12" eb="14">
      <t>コウジョ</t>
    </rPh>
    <rPh sb="14" eb="15">
      <t>トウ</t>
    </rPh>
    <rPh sb="16" eb="18">
      <t>ガイトウ</t>
    </rPh>
    <rPh sb="20" eb="22">
      <t>バアイ</t>
    </rPh>
    <rPh sb="23" eb="25">
      <t>コウジョ</t>
    </rPh>
    <phoneticPr fontId="2"/>
  </si>
  <si>
    <t>○所得制限限度額</t>
    <rPh sb="1" eb="3">
      <t>ショトク</t>
    </rPh>
    <rPh sb="3" eb="5">
      <t>セイゲン</t>
    </rPh>
    <rPh sb="5" eb="8">
      <t>ゲンドガク</t>
    </rPh>
    <phoneticPr fontId="2"/>
  </si>
  <si>
    <t>＜所得税法に規定する老人控除対象配偶者等に該当する場合の加算＞</t>
    <rPh sb="1" eb="4">
      <t>ショトクゼイ</t>
    </rPh>
    <rPh sb="4" eb="5">
      <t>ホウ</t>
    </rPh>
    <rPh sb="6" eb="8">
      <t>キテイ</t>
    </rPh>
    <rPh sb="10" eb="12">
      <t>ロウジン</t>
    </rPh>
    <rPh sb="12" eb="14">
      <t>コウジョ</t>
    </rPh>
    <rPh sb="14" eb="16">
      <t>タイショウ</t>
    </rPh>
    <rPh sb="16" eb="19">
      <t>ハイグウシャ</t>
    </rPh>
    <rPh sb="19" eb="20">
      <t>トウ</t>
    </rPh>
    <rPh sb="21" eb="23">
      <t>ガイトウ</t>
    </rPh>
    <rPh sb="25" eb="27">
      <t>バアイ</t>
    </rPh>
    <rPh sb="28" eb="30">
      <t>カサン</t>
    </rPh>
    <phoneticPr fontId="2"/>
  </si>
  <si>
    <t>控除額（80,000円）</t>
    <rPh sb="0" eb="2">
      <t>コウジョ</t>
    </rPh>
    <rPh sb="2" eb="3">
      <t>ガク</t>
    </rPh>
    <rPh sb="10" eb="11">
      <t>エン</t>
    </rPh>
    <phoneticPr fontId="2"/>
  </si>
  <si>
    <t>地方税法に規定する控除額</t>
    <rPh sb="0" eb="3">
      <t>チホウゼイ</t>
    </rPh>
    <rPh sb="3" eb="4">
      <t>ホウ</t>
    </rPh>
    <rPh sb="5" eb="7">
      <t>キテイ</t>
    </rPh>
    <rPh sb="9" eb="11">
      <t>コウジョ</t>
    </rPh>
    <rPh sb="11" eb="12">
      <t>ガク</t>
    </rPh>
    <phoneticPr fontId="2"/>
  </si>
  <si>
    <t>［留意事項］</t>
    <rPh sb="1" eb="3">
      <t>リュウイ</t>
    </rPh>
    <rPh sb="3" eb="5">
      <t>ジコウ</t>
    </rPh>
    <phoneticPr fontId="2"/>
  </si>
  <si>
    <t>おいて生計を維持したもの（以下「扶養親族等」という。）の数</t>
    <rPh sb="13" eb="15">
      <t>イカ</t>
    </rPh>
    <rPh sb="16" eb="18">
      <t>フヨウ</t>
    </rPh>
    <rPh sb="18" eb="20">
      <t>シンゾク</t>
    </rPh>
    <rPh sb="20" eb="21">
      <t>トウ</t>
    </rPh>
    <phoneticPr fontId="2"/>
  </si>
  <si>
    <t>２．２人目以降の扶養親族等１人につき380,000円が加算されます。</t>
    <rPh sb="3" eb="4">
      <t>ニン</t>
    </rPh>
    <rPh sb="4" eb="5">
      <t>メ</t>
    </rPh>
    <rPh sb="5" eb="7">
      <t>イコウ</t>
    </rPh>
    <rPh sb="8" eb="10">
      <t>フヨウ</t>
    </rPh>
    <rPh sb="10" eb="12">
      <t>シンゾク</t>
    </rPh>
    <rPh sb="12" eb="13">
      <t>トウ</t>
    </rPh>
    <rPh sb="14" eb="15">
      <t>ニン</t>
    </rPh>
    <rPh sb="25" eb="26">
      <t>エン</t>
    </rPh>
    <rPh sb="27" eb="29">
      <t>カサン</t>
    </rPh>
    <phoneticPr fontId="2"/>
  </si>
  <si>
    <r>
      <t>所得税法に規定する控除対象配偶者及び扶養親族</t>
    </r>
    <r>
      <rPr>
        <sz val="11"/>
        <color theme="1"/>
        <rFont val="ＭＳ Ｐゴシック"/>
        <family val="3"/>
        <charset val="128"/>
        <scheme val="minor"/>
      </rPr>
      <t>並びにそれ以外で１２月３１日に</t>
    </r>
    <rPh sb="0" eb="3">
      <t>ショトクゼイ</t>
    </rPh>
    <rPh sb="3" eb="4">
      <t>ホウ</t>
    </rPh>
    <rPh sb="5" eb="7">
      <t>キテイ</t>
    </rPh>
    <rPh sb="9" eb="11">
      <t>コウジョ</t>
    </rPh>
    <rPh sb="11" eb="13">
      <t>タイショウ</t>
    </rPh>
    <rPh sb="13" eb="16">
      <t>ハイグウシャ</t>
    </rPh>
    <rPh sb="16" eb="17">
      <t>オヨ</t>
    </rPh>
    <rPh sb="18" eb="20">
      <t>フヨウ</t>
    </rPh>
    <rPh sb="20" eb="22">
      <t>シンゾク</t>
    </rPh>
    <rPh sb="22" eb="23">
      <t>ナラ</t>
    </rPh>
    <rPh sb="27" eb="29">
      <t>イガイ</t>
    </rPh>
    <rPh sb="32" eb="33">
      <t>ガツ</t>
    </rPh>
    <rPh sb="35" eb="36">
      <t>ニチ</t>
    </rPh>
    <phoneticPr fontId="2"/>
  </si>
  <si>
    <t>　・扶養親族等が老人控除対象配偶者又は老人扶養親族であるときは、１人につき100,000円の加算</t>
    <rPh sb="2" eb="4">
      <t>フヨウ</t>
    </rPh>
    <rPh sb="4" eb="6">
      <t>シンゾク</t>
    </rPh>
    <rPh sb="6" eb="7">
      <t>トウ</t>
    </rPh>
    <rPh sb="8" eb="10">
      <t>ロウジン</t>
    </rPh>
    <rPh sb="10" eb="12">
      <t>コウジョ</t>
    </rPh>
    <rPh sb="12" eb="14">
      <t>タイショウ</t>
    </rPh>
    <rPh sb="14" eb="17">
      <t>ハイグウシャ</t>
    </rPh>
    <rPh sb="17" eb="18">
      <t>マタ</t>
    </rPh>
    <phoneticPr fontId="2"/>
  </si>
  <si>
    <t>　・扶養親族等が特定扶養親族であるときは、１人につき150,000円の加算（16歳以上19歳未満の</t>
    <rPh sb="2" eb="4">
      <t>フヨウ</t>
    </rPh>
    <rPh sb="4" eb="6">
      <t>シンゾク</t>
    </rPh>
    <rPh sb="6" eb="7">
      <t>トウ</t>
    </rPh>
    <rPh sb="8" eb="10">
      <t>トクテイ</t>
    </rPh>
    <rPh sb="10" eb="12">
      <t>フヨウ</t>
    </rPh>
    <rPh sb="12" eb="14">
      <t>シンゾク</t>
    </rPh>
    <rPh sb="22" eb="23">
      <t>ニン</t>
    </rPh>
    <rPh sb="33" eb="34">
      <t>エン</t>
    </rPh>
    <rPh sb="35" eb="37">
      <t>カサン</t>
    </rPh>
    <rPh sb="40" eb="41">
      <t>サイ</t>
    </rPh>
    <rPh sb="41" eb="43">
      <t>イジョウ</t>
    </rPh>
    <rPh sb="45" eb="46">
      <t>サイ</t>
    </rPh>
    <rPh sb="46" eb="48">
      <t>ミマン</t>
    </rPh>
    <phoneticPr fontId="2"/>
  </si>
  <si>
    <t>　控除対象扶養親族を含む）</t>
    <phoneticPr fontId="2"/>
  </si>
  <si>
    <t>全部支給所得制限限度額（A～B）　：</t>
    <rPh sb="0" eb="2">
      <t>ゼンブ</t>
    </rPh>
    <rPh sb="2" eb="4">
      <t>シキュウ</t>
    </rPh>
    <rPh sb="4" eb="6">
      <t>ショトク</t>
    </rPh>
    <rPh sb="6" eb="8">
      <t>セイゲン</t>
    </rPh>
    <rPh sb="8" eb="10">
      <t>ゲンド</t>
    </rPh>
    <rPh sb="10" eb="11">
      <t>ガク</t>
    </rPh>
    <phoneticPr fontId="2"/>
  </si>
  <si>
    <t>児童扶養手当の支給額の試算</t>
    <rPh sb="0" eb="2">
      <t>ジドウ</t>
    </rPh>
    <rPh sb="2" eb="4">
      <t>フヨウ</t>
    </rPh>
    <rPh sb="4" eb="6">
      <t>テアテ</t>
    </rPh>
    <rPh sb="7" eb="10">
      <t>シキュウガク</t>
    </rPh>
    <rPh sb="11" eb="13">
      <t>シサン</t>
    </rPh>
    <phoneticPr fontId="2"/>
  </si>
  <si>
    <t>［児童扶養手当の支給月額］</t>
    <rPh sb="1" eb="3">
      <t>ジドウ</t>
    </rPh>
    <rPh sb="3" eb="5">
      <t>フヨウ</t>
    </rPh>
    <rPh sb="5" eb="7">
      <t>テアテ</t>
    </rPh>
    <rPh sb="8" eb="10">
      <t>シキュウ</t>
    </rPh>
    <rPh sb="10" eb="12">
      <t>ゲツガク</t>
    </rPh>
    <phoneticPr fontId="2"/>
  </si>
  <si>
    <t>をいいます。</t>
  </si>
  <si>
    <t>１．所得税法に規定する控除対象配偶者及び扶養親族の数は、給与所得者であれば、源泉徴収票</t>
    <rPh sb="2" eb="5">
      <t>ショトクゼイ</t>
    </rPh>
    <rPh sb="5" eb="6">
      <t>ホウ</t>
    </rPh>
    <rPh sb="7" eb="9">
      <t>キテイ</t>
    </rPh>
    <rPh sb="11" eb="13">
      <t>コウジョ</t>
    </rPh>
    <rPh sb="13" eb="15">
      <t>タイショウ</t>
    </rPh>
    <rPh sb="15" eb="18">
      <t>ハイグウシャ</t>
    </rPh>
    <rPh sb="18" eb="19">
      <t>オヨ</t>
    </rPh>
    <rPh sb="20" eb="22">
      <t>フヨウ</t>
    </rPh>
    <rPh sb="22" eb="24">
      <t>シンゾク</t>
    </rPh>
    <rPh sb="25" eb="26">
      <t>カズ</t>
    </rPh>
    <phoneticPr fontId="2"/>
  </si>
  <si>
    <t>の中の「控除対象配偶者」及び「扶養親族の数（配偶者を除く）」、自営業など、ご自身で確定申告</t>
    <rPh sb="4" eb="6">
      <t>コウジョ</t>
    </rPh>
    <rPh sb="6" eb="8">
      <t>タイショウ</t>
    </rPh>
    <rPh sb="8" eb="11">
      <t>ハイグウシャ</t>
    </rPh>
    <rPh sb="12" eb="13">
      <t>オヨ</t>
    </rPh>
    <rPh sb="15" eb="17">
      <t>フヨウ</t>
    </rPh>
    <rPh sb="17" eb="19">
      <t>シンゾク</t>
    </rPh>
    <rPh sb="20" eb="21">
      <t>カズ</t>
    </rPh>
    <rPh sb="22" eb="25">
      <t>ハイグウシャ</t>
    </rPh>
    <rPh sb="26" eb="27">
      <t>ノゾ</t>
    </rPh>
    <phoneticPr fontId="2"/>
  </si>
  <si>
    <t>されている方は、確定申告書の控えの中の「配偶者（特別）控除・扶養控除」の数が該当します。</t>
    <rPh sb="5" eb="6">
      <t>カタ</t>
    </rPh>
    <rPh sb="8" eb="10">
      <t>カクテイ</t>
    </rPh>
    <rPh sb="10" eb="13">
      <t>シンコクショ</t>
    </rPh>
    <rPh sb="14" eb="15">
      <t>ヒカ</t>
    </rPh>
    <rPh sb="17" eb="18">
      <t>ナカ</t>
    </rPh>
    <rPh sb="20" eb="23">
      <t>ハイグウシャ</t>
    </rPh>
    <rPh sb="24" eb="26">
      <t>トクベツ</t>
    </rPh>
    <rPh sb="27" eb="29">
      <t>コウジョ</t>
    </rPh>
    <phoneticPr fontId="2"/>
  </si>
  <si>
    <t>該当するかどうか確認できます。加算額については以下をご参照ください。</t>
    <rPh sb="0" eb="2">
      <t>ガイトウ</t>
    </rPh>
    <rPh sb="8" eb="10">
      <t>カクニン</t>
    </rPh>
    <rPh sb="15" eb="17">
      <t>カサン</t>
    </rPh>
    <rPh sb="17" eb="18">
      <t>ガク</t>
    </rPh>
    <rPh sb="23" eb="25">
      <t>イカ</t>
    </rPh>
    <rPh sb="27" eb="29">
      <t>サンショウ</t>
    </rPh>
    <phoneticPr fontId="2"/>
  </si>
  <si>
    <t>自営業など、ご自身で確定申告されている方は確定申告書の控えで老人控除対象配偶者等に</t>
    <rPh sb="21" eb="23">
      <t>カクテイ</t>
    </rPh>
    <rPh sb="23" eb="26">
      <t>シンコクショ</t>
    </rPh>
    <rPh sb="27" eb="28">
      <t>ヒカ</t>
    </rPh>
    <phoneticPr fontId="2"/>
  </si>
  <si>
    <t>控除額については以下をご参照ください。</t>
    <rPh sb="0" eb="2">
      <t>コウジョ</t>
    </rPh>
    <rPh sb="2" eb="3">
      <t>ガク</t>
    </rPh>
    <rPh sb="8" eb="10">
      <t>イカ</t>
    </rPh>
    <rPh sb="12" eb="14">
      <t>サンショウ</t>
    </rPh>
    <phoneticPr fontId="2"/>
  </si>
  <si>
    <t>・所得税法に規定する扶養親族等は前年又は前々年の１２月３１日現在の現況によります。</t>
    <rPh sb="1" eb="4">
      <t>ショトクゼイ</t>
    </rPh>
    <rPh sb="4" eb="5">
      <t>ホウ</t>
    </rPh>
    <rPh sb="6" eb="8">
      <t>キテイ</t>
    </rPh>
    <rPh sb="10" eb="12">
      <t>フヨウ</t>
    </rPh>
    <rPh sb="12" eb="14">
      <t>シンゾク</t>
    </rPh>
    <rPh sb="14" eb="15">
      <t>トウ</t>
    </rPh>
    <rPh sb="16" eb="18">
      <t>ゼンネン</t>
    </rPh>
    <rPh sb="18" eb="19">
      <t>マタ</t>
    </rPh>
    <rPh sb="20" eb="23">
      <t>ゼンゼンネン</t>
    </rPh>
    <rPh sb="26" eb="27">
      <t>ガツ</t>
    </rPh>
    <rPh sb="29" eb="30">
      <t>ニチ</t>
    </rPh>
    <rPh sb="30" eb="32">
      <t>ゲンザイ</t>
    </rPh>
    <rPh sb="33" eb="35">
      <t>ゲンキョウ</t>
    </rPh>
    <phoneticPr fontId="2"/>
  </si>
  <si>
    <t>　地方税法に規定する控除に該当しているか否かは、給与所得者であれば源泉徴収票や確定</t>
    <rPh sb="1" eb="3">
      <t>チホウ</t>
    </rPh>
    <rPh sb="3" eb="5">
      <t>ゼイホウ</t>
    </rPh>
    <rPh sb="6" eb="8">
      <t>キテイ</t>
    </rPh>
    <rPh sb="10" eb="12">
      <t>コウジョ</t>
    </rPh>
    <rPh sb="13" eb="15">
      <t>ガイトウ</t>
    </rPh>
    <rPh sb="20" eb="21">
      <t>イナ</t>
    </rPh>
    <rPh sb="39" eb="41">
      <t>カクテイ</t>
    </rPh>
    <phoneticPr fontId="2"/>
  </si>
  <si>
    <t>申告書の控え、　自営業など、ご自身で確定申告されている方は確定申告書の控えで確認できます。</t>
    <rPh sb="29" eb="31">
      <t>カクテイ</t>
    </rPh>
    <rPh sb="31" eb="34">
      <t>シンコクショ</t>
    </rPh>
    <rPh sb="35" eb="36">
      <t>ヒカ</t>
    </rPh>
    <phoneticPr fontId="2"/>
  </si>
  <si>
    <t>○所得制限の対象となる所得等について</t>
    <rPh sb="1" eb="3">
      <t>ショトク</t>
    </rPh>
    <rPh sb="3" eb="5">
      <t>セイゲン</t>
    </rPh>
    <rPh sb="6" eb="8">
      <t>タイショウ</t>
    </rPh>
    <rPh sb="11" eb="13">
      <t>ショトク</t>
    </rPh>
    <rPh sb="13" eb="14">
      <t>トウ</t>
    </rPh>
    <phoneticPr fontId="2"/>
  </si>
  <si>
    <t>・受給資格者の所得額が、全部支給の所得制限限度額未満である場合には手当が全額支給されます。</t>
    <rPh sb="1" eb="3">
      <t>ジュキュウ</t>
    </rPh>
    <rPh sb="3" eb="6">
      <t>シカクシャ</t>
    </rPh>
    <rPh sb="7" eb="10">
      <t>ショトクガク</t>
    </rPh>
    <rPh sb="12" eb="14">
      <t>ゼンブ</t>
    </rPh>
    <rPh sb="14" eb="16">
      <t>シキュウ</t>
    </rPh>
    <rPh sb="17" eb="19">
      <t>ショトク</t>
    </rPh>
    <rPh sb="19" eb="21">
      <t>セイゲン</t>
    </rPh>
    <rPh sb="21" eb="24">
      <t>ゲンドガク</t>
    </rPh>
    <rPh sb="24" eb="26">
      <t>ミマン</t>
    </rPh>
    <rPh sb="29" eb="31">
      <t>バアイ</t>
    </rPh>
    <rPh sb="33" eb="35">
      <t>テアテ</t>
    </rPh>
    <rPh sb="36" eb="38">
      <t>ゼンガク</t>
    </rPh>
    <rPh sb="38" eb="40">
      <t>シキュウ</t>
    </rPh>
    <phoneticPr fontId="2"/>
  </si>
  <si>
    <t>・受給資格者の所得額が、一部支給の所得制限限度額以上である場合には手当は支給されません。</t>
    <rPh sb="1" eb="3">
      <t>ジュキュウ</t>
    </rPh>
    <rPh sb="3" eb="6">
      <t>シカクシャ</t>
    </rPh>
    <rPh sb="7" eb="10">
      <t>ショトクガク</t>
    </rPh>
    <rPh sb="12" eb="14">
      <t>イチブ</t>
    </rPh>
    <rPh sb="14" eb="16">
      <t>シキュウ</t>
    </rPh>
    <rPh sb="17" eb="19">
      <t>ショトク</t>
    </rPh>
    <rPh sb="19" eb="21">
      <t>セイゲン</t>
    </rPh>
    <rPh sb="21" eb="24">
      <t>ゲンドガク</t>
    </rPh>
    <rPh sb="24" eb="26">
      <t>イジョウ</t>
    </rPh>
    <rPh sb="29" eb="31">
      <t>バアイ</t>
    </rPh>
    <rPh sb="33" eb="35">
      <t>テアテ</t>
    </rPh>
    <rPh sb="36" eb="38">
      <t>シキュウ</t>
    </rPh>
    <phoneticPr fontId="2"/>
  </si>
  <si>
    <t>　所得制限限度額への加算事項に該当しているか否かは、給与所得者であれば源泉徴収票、　</t>
    <rPh sb="1" eb="3">
      <t>ショトク</t>
    </rPh>
    <rPh sb="3" eb="5">
      <t>セイゲン</t>
    </rPh>
    <rPh sb="5" eb="7">
      <t>ゲンド</t>
    </rPh>
    <rPh sb="7" eb="8">
      <t>ガク</t>
    </rPh>
    <rPh sb="10" eb="12">
      <t>カサン</t>
    </rPh>
    <rPh sb="12" eb="14">
      <t>ジコウ</t>
    </rPh>
    <rPh sb="15" eb="17">
      <t>ガイトウ</t>
    </rPh>
    <rPh sb="22" eb="23">
      <t>イナ</t>
    </rPh>
    <phoneticPr fontId="2"/>
  </si>
  <si>
    <t>　給与所得者であれば源泉徴収票の中の「給与所得控除後の金額」が、自営業など、ご自身で確定</t>
    <rPh sb="16" eb="17">
      <t>ナカ</t>
    </rPh>
    <rPh sb="19" eb="21">
      <t>キュウヨ</t>
    </rPh>
    <rPh sb="21" eb="23">
      <t>ショトク</t>
    </rPh>
    <rPh sb="23" eb="25">
      <t>コウジョ</t>
    </rPh>
    <rPh sb="25" eb="26">
      <t>ゴ</t>
    </rPh>
    <rPh sb="27" eb="29">
      <t>キンガク</t>
    </rPh>
    <phoneticPr fontId="2"/>
  </si>
  <si>
    <t>申告されている方は確定申告書の控えの中の「所得金額の合計」がそれぞれ該当します。</t>
    <rPh sb="18" eb="19">
      <t>ナカ</t>
    </rPh>
    <rPh sb="21" eb="23">
      <t>ショトク</t>
    </rPh>
    <rPh sb="23" eb="25">
      <t>キンガク</t>
    </rPh>
    <rPh sb="26" eb="28">
      <t>ゴウケイ</t>
    </rPh>
    <rPh sb="34" eb="36">
      <t>ガイトウ</t>
    </rPh>
    <phoneticPr fontId="2"/>
  </si>
  <si>
    <t>　受給資格者が母又は父の場合、養育費の８割相当額（１円未満の端数があるときは、これを四捨</t>
    <rPh sb="15" eb="18">
      <t>ヨウイクヒ</t>
    </rPh>
    <rPh sb="20" eb="21">
      <t>ワリ</t>
    </rPh>
    <rPh sb="21" eb="23">
      <t>ソウトウ</t>
    </rPh>
    <rPh sb="23" eb="24">
      <t>ガク</t>
    </rPh>
    <phoneticPr fontId="2"/>
  </si>
  <si>
    <t>五入して得た額）を所得額に加えます。</t>
    <phoneticPr fontId="2"/>
  </si>
  <si>
    <t>養育費が対象となります。</t>
    <phoneticPr fontId="2"/>
  </si>
  <si>
    <t>・児童扶養手当の支給開始月の初日から起算して５年等を経過した受給者について、所定の手続き</t>
    <rPh sb="1" eb="3">
      <t>ジドウ</t>
    </rPh>
    <rPh sb="3" eb="5">
      <t>フヨウ</t>
    </rPh>
    <rPh sb="5" eb="7">
      <t>テアテ</t>
    </rPh>
    <rPh sb="8" eb="10">
      <t>シキュウ</t>
    </rPh>
    <rPh sb="10" eb="12">
      <t>カイシ</t>
    </rPh>
    <rPh sb="12" eb="13">
      <t>ツキ</t>
    </rPh>
    <rPh sb="14" eb="16">
      <t>ショニチ</t>
    </rPh>
    <rPh sb="18" eb="20">
      <t>キサン</t>
    </rPh>
    <rPh sb="23" eb="24">
      <t>ネン</t>
    </rPh>
    <rPh sb="24" eb="25">
      <t>トウ</t>
    </rPh>
    <rPh sb="26" eb="28">
      <t>ケイカ</t>
    </rPh>
    <rPh sb="30" eb="33">
      <t>ジュキュウシャ</t>
    </rPh>
    <rPh sb="38" eb="40">
      <t>ショテイ</t>
    </rPh>
    <rPh sb="41" eb="43">
      <t>テツヅ</t>
    </rPh>
    <phoneticPr fontId="2"/>
  </si>
  <si>
    <t>を行わない場合等に、手当額の一部が支給停止となることがあります。</t>
    <rPh sb="1" eb="2">
      <t>オコナ</t>
    </rPh>
    <rPh sb="5" eb="7">
      <t>バアイ</t>
    </rPh>
    <rPh sb="7" eb="8">
      <t>トウ</t>
    </rPh>
    <phoneticPr fontId="2"/>
  </si>
  <si>
    <t>一部支給所得制限限度額（A’～B’）　：</t>
    <rPh sb="0" eb="2">
      <t>イチブ</t>
    </rPh>
    <rPh sb="2" eb="4">
      <t>シキュウ</t>
    </rPh>
    <rPh sb="4" eb="6">
      <t>ショトク</t>
    </rPh>
    <rPh sb="6" eb="8">
      <t>セイゲン</t>
    </rPh>
    <rPh sb="8" eb="10">
      <t>ゲンド</t>
    </rPh>
    <rPh sb="10" eb="11">
      <t>ガク</t>
    </rPh>
    <phoneticPr fontId="2"/>
  </si>
  <si>
    <t>　所得額は、１年間（１月から１２月）の収入全額から給与所得控除額、必要経費等を差し引いた額</t>
    <rPh sb="1" eb="4">
      <t>ショトクガク</t>
    </rPh>
    <phoneticPr fontId="2"/>
  </si>
  <si>
    <t>　母子家庭等職業訓練修了支援給付金等は所得額から除きます。</t>
    <rPh sb="1" eb="3">
      <t>ボシ</t>
    </rPh>
    <rPh sb="3" eb="5">
      <t>カテイ</t>
    </rPh>
    <rPh sb="5" eb="6">
      <t>トウ</t>
    </rPh>
    <rPh sb="6" eb="8">
      <t>ショクギョウ</t>
    </rPh>
    <rPh sb="8" eb="10">
      <t>クンレン</t>
    </rPh>
    <rPh sb="10" eb="12">
      <t>シュウリョウ</t>
    </rPh>
    <rPh sb="12" eb="14">
      <t>シエン</t>
    </rPh>
    <rPh sb="14" eb="16">
      <t>キュウフ</t>
    </rPh>
    <rPh sb="17" eb="18">
      <t>トウ</t>
    </rPh>
    <rPh sb="19" eb="22">
      <t>ショトクガク</t>
    </rPh>
    <rPh sb="24" eb="25">
      <t>ノゾ</t>
    </rPh>
    <phoneticPr fontId="2"/>
  </si>
  <si>
    <t>第１子</t>
    <rPh sb="0" eb="1">
      <t>ダイ</t>
    </rPh>
    <rPh sb="2" eb="3">
      <t>シ</t>
    </rPh>
    <phoneticPr fontId="2"/>
  </si>
  <si>
    <t>支給額</t>
    <rPh sb="0" eb="3">
      <t>シキュウガク</t>
    </rPh>
    <phoneticPr fontId="2"/>
  </si>
  <si>
    <t>第２子</t>
    <rPh sb="0" eb="1">
      <t>ダイ</t>
    </rPh>
    <rPh sb="2" eb="3">
      <t>シ</t>
    </rPh>
    <phoneticPr fontId="2"/>
  </si>
  <si>
    <t>第３子以降</t>
    <rPh sb="0" eb="1">
      <t>ダイ</t>
    </rPh>
    <rPh sb="2" eb="3">
      <t>シ</t>
    </rPh>
    <rPh sb="3" eb="5">
      <t>イコウ</t>
    </rPh>
    <phoneticPr fontId="2"/>
  </si>
  <si>
    <t>合計</t>
    <rPh sb="0" eb="2">
      <t>ゴウケイ</t>
    </rPh>
    <phoneticPr fontId="2"/>
  </si>
  <si>
    <t>支給対象児童</t>
    <rPh sb="0" eb="2">
      <t>シキュウ</t>
    </rPh>
    <rPh sb="2" eb="4">
      <t>タイショウ</t>
    </rPh>
    <rPh sb="4" eb="6">
      <t>ジドウ</t>
    </rPh>
    <phoneticPr fontId="2"/>
  </si>
  <si>
    <t>扶養対象人数</t>
    <rPh sb="0" eb="2">
      <t>フヨウ</t>
    </rPh>
    <rPh sb="2" eb="4">
      <t>タイショウ</t>
    </rPh>
    <rPh sb="4" eb="6">
      <t>ニンズウ</t>
    </rPh>
    <phoneticPr fontId="2"/>
  </si>
  <si>
    <t>児童扶養手当の支給額の試算 【合計額】</t>
    <rPh sb="0" eb="2">
      <t>ジドウ</t>
    </rPh>
    <rPh sb="2" eb="4">
      <t>フヨウ</t>
    </rPh>
    <rPh sb="4" eb="6">
      <t>テアテ</t>
    </rPh>
    <rPh sb="7" eb="10">
      <t>シキュウガク</t>
    </rPh>
    <rPh sb="11" eb="13">
      <t>シサン</t>
    </rPh>
    <rPh sb="15" eb="18">
      <t>ゴウケイガク</t>
    </rPh>
    <phoneticPr fontId="2"/>
  </si>
  <si>
    <t>就労等収入（所得ベース）</t>
    <rPh sb="0" eb="3">
      <t>シュウロウナド</t>
    </rPh>
    <rPh sb="3" eb="5">
      <t>シュウニュウ</t>
    </rPh>
    <rPh sb="6" eb="8">
      <t>ショトク</t>
    </rPh>
    <phoneticPr fontId="2"/>
  </si>
  <si>
    <t>合計　</t>
    <rPh sb="0" eb="2">
      <t>ゴウケイ</t>
    </rPh>
    <phoneticPr fontId="2"/>
  </si>
  <si>
    <t>　　■第１子</t>
    <rPh sb="3" eb="4">
      <t>ダイ</t>
    </rPh>
    <rPh sb="5" eb="6">
      <t>シ</t>
    </rPh>
    <phoneticPr fontId="2"/>
  </si>
  <si>
    <t>・支給対象児童は１８歳に達する日以後の最初の３月３１日までの間にある者または２０歳未満</t>
    <rPh sb="1" eb="3">
      <t>シキュウ</t>
    </rPh>
    <rPh sb="3" eb="5">
      <t>タイショウ</t>
    </rPh>
    <rPh sb="5" eb="7">
      <t>ジドウ</t>
    </rPh>
    <rPh sb="10" eb="11">
      <t>サイ</t>
    </rPh>
    <rPh sb="12" eb="13">
      <t>タッ</t>
    </rPh>
    <rPh sb="15" eb="16">
      <t>ヒ</t>
    </rPh>
    <rPh sb="16" eb="18">
      <t>イゴ</t>
    </rPh>
    <rPh sb="19" eb="21">
      <t>サイショ</t>
    </rPh>
    <rPh sb="23" eb="24">
      <t>ガツ</t>
    </rPh>
    <rPh sb="26" eb="27">
      <t>ニチ</t>
    </rPh>
    <rPh sb="30" eb="31">
      <t>アイダ</t>
    </rPh>
    <rPh sb="34" eb="35">
      <t>シャ</t>
    </rPh>
    <rPh sb="40" eb="41">
      <t>サイ</t>
    </rPh>
    <rPh sb="41" eb="43">
      <t>ミマン</t>
    </rPh>
    <phoneticPr fontId="2"/>
  </si>
  <si>
    <t>で政令で定める程度の障害の状態にある者です。</t>
    <rPh sb="1" eb="3">
      <t>セイレイ</t>
    </rPh>
    <rPh sb="4" eb="5">
      <t>サダ</t>
    </rPh>
    <rPh sb="7" eb="9">
      <t>テイド</t>
    </rPh>
    <rPh sb="10" eb="12">
      <t>ショウガイ</t>
    </rPh>
    <rPh sb="13" eb="15">
      <t>ジョウタイ</t>
    </rPh>
    <rPh sb="18" eb="19">
      <t>モノ</t>
    </rPh>
    <phoneticPr fontId="2"/>
  </si>
  <si>
    <t>○</t>
  </si>
  <si>
    <t>本ページでは、児童扶養手当の支給額を試算することができます。</t>
  </si>
  <si>
    <t>ただし、試算結果は支給額を保証するものではありません。実際の支給額は市町村へお問い合わせください。</t>
  </si>
  <si>
    <t>下記「入力項目」に、必要事項を記入いただき、「計算」ボタンをクリックしてください。</t>
  </si>
  <si>
    <t>実際の額を入力</t>
    <rPh sb="0" eb="2">
      <t>ジッサイ</t>
    </rPh>
    <rPh sb="3" eb="4">
      <t>ガク</t>
    </rPh>
    <rPh sb="5" eb="7">
      <t>ニュウリョク</t>
    </rPh>
    <phoneticPr fontId="2"/>
  </si>
  <si>
    <t>・１０月から１２月に請求する場合は前年の所得・養育費が、１月から９月に請求する場合は、前々年の</t>
    <rPh sb="3" eb="4">
      <t>ガツ</t>
    </rPh>
    <rPh sb="8" eb="9">
      <t>ガツ</t>
    </rPh>
    <rPh sb="10" eb="12">
      <t>セイキュウ</t>
    </rPh>
    <rPh sb="14" eb="16">
      <t>バアイ</t>
    </rPh>
    <rPh sb="17" eb="19">
      <t>ゼンネン</t>
    </rPh>
    <rPh sb="20" eb="22">
      <t>ショトク</t>
    </rPh>
    <rPh sb="23" eb="26">
      <t>ヨウイクヒ</t>
    </rPh>
    <rPh sb="29" eb="30">
      <t>ガツ</t>
    </rPh>
    <rPh sb="33" eb="34">
      <t>ガツ</t>
    </rPh>
    <rPh sb="35" eb="37">
      <t>セイキュウ</t>
    </rPh>
    <rPh sb="39" eb="41">
      <t>バアイ</t>
    </rPh>
    <rPh sb="43" eb="46">
      <t>ゼンゼンネン</t>
    </rPh>
    <phoneticPr fontId="2"/>
  </si>
  <si>
    <t>・手当受給中の方は、毎年８月の現況届において１１月以降の手当額が決定されるため、前年の所得・</t>
    <rPh sb="15" eb="17">
      <t>ゲンキョウ</t>
    </rPh>
    <rPh sb="17" eb="18">
      <t>トド</t>
    </rPh>
    <phoneticPr fontId="2"/>
  </si>
  <si>
    <t xml:space="preserve">                                                                                                                                                                                                                                                                                                                                                                                                                                                                                                                                                                                                                                                                                                                                                                                                                                                                                                                                                                                                                                                                                                                                                                                                                                                                                                                                                                                                                                                                                                                                                                                                                                                                                                                                                                                                                                                                                                                                                                                                                                                                                                                                                                                                                                                                                                                                                                                                                                                                                                                                                                                                                                                                                                                                                                                                                                                                                                                                                                                                                                                                                                                                                                                                                                                                                                                                                                                                                                                                                                                                                                                                                                                                                                                                                                                                                                                                                                                                                                                                                                                                                                                                                                                                                                                                                                                                                                                                                                                                                                                                                                                                                                                                                                                                                                                                                                                                                                                                                                                                                                                                                                                                                                                                                                                                                                                                                                                                                                                                                                                                                                                                                                                                                                                                                                                                                                                                                                                                                                                                                                                                                                                                                                                                                                                                                                                                                                                                                                                                                                                                                                                                                                                                                                                                                                                                                                                                                                                                                                                                                                                                                                                                                                                                                                                                                                                                                                                                                                                                                                                                                                                                                                                                                                                                                                                                                                                                                                                                                                                                                                                                                                                                                                                                                                                                                                                                                                                                                                                                                                                                                                                                                                                                                                                                                                                                                                                                                                                                                                                                                                                                                                                                                                                                                                                                                                                                                                                                                                                                                                                                                                                                                                                                                                                                                                                                                                                                                                                                                                                                                                                                                                                                                                                                                                                                                                                                                                                                                                                                                                                                                                                                                                                                                                                                                                                                                                                                                                                                                                                                                                                                                                                                                                                                                                                                                                                                                                                                                                                                                                                                                                                                                                                                                                                                                                                                                                                                                                                                                                                                                                                                                                                                                                                                                                                                                                                                                                                                                                                                                                                                                                                                                                                                                                                                                                                                                                                                                                                                                                                                                                                                                                                                                                                                                                                                                                                                                                                                                                                                                                                                                                                                                                                                                                                                                                                                                                                                                                                                                                                                                                                                                                                                                                                                                                                                                                                                                                                                                                                                                                                                                                                                                                                                                                                                                                                                                                                                                                                                                                                                                                                                                                                                                                                                                                                                                                                                                                                                                                                                                                                                                                                                                                                                                                                                                                                                                                                                                                                                                                                                                                                                                                                                                                                                                                                                                                                                                                                                                                                                                                                                                                                                                                                                                                                                                                                                                                                                                                                                                                                                                                                                                                                                                                                                                                                                                                              </t>
    <phoneticPr fontId="2"/>
  </si>
  <si>
    <t>・試算する支給額は令和６年４月現在の支給額です。</t>
    <rPh sb="1" eb="3">
      <t>シサン</t>
    </rPh>
    <rPh sb="5" eb="7">
      <t>シキュウ</t>
    </rPh>
    <rPh sb="7" eb="8">
      <t>ガク</t>
    </rPh>
    <rPh sb="9" eb="10">
      <t>レイ</t>
    </rPh>
    <rPh sb="10" eb="11">
      <t>カズ</t>
    </rPh>
    <rPh sb="12" eb="13">
      <t>ネン</t>
    </rPh>
    <rPh sb="14" eb="15">
      <t>ガツ</t>
    </rPh>
    <rPh sb="15" eb="17">
      <t>ゲンザイ</t>
    </rPh>
    <rPh sb="18" eb="21">
      <t>シキュウガク</t>
    </rPh>
    <phoneticPr fontId="2"/>
  </si>
  <si>
    <t>◆児童１人の場合　　　　　　　　全部支給：45,500円　一部支給：45,490円から10,740円まで</t>
    <rPh sb="1" eb="3">
      <t>ジドウ</t>
    </rPh>
    <rPh sb="4" eb="5">
      <t>ニン</t>
    </rPh>
    <rPh sb="6" eb="8">
      <t>バアイ</t>
    </rPh>
    <rPh sb="16" eb="18">
      <t>ゼンブ</t>
    </rPh>
    <rPh sb="18" eb="20">
      <t>シキュウ</t>
    </rPh>
    <rPh sb="27" eb="28">
      <t>エン</t>
    </rPh>
    <rPh sb="29" eb="31">
      <t>イチブ</t>
    </rPh>
    <rPh sb="31" eb="33">
      <t>シキュウ</t>
    </rPh>
    <rPh sb="40" eb="41">
      <t>エン</t>
    </rPh>
    <rPh sb="49" eb="50">
      <t>エン</t>
    </rPh>
    <phoneticPr fontId="2"/>
  </si>
  <si>
    <t>（参考１）　所得制限限度額（令和６年度～）</t>
    <rPh sb="1" eb="2">
      <t>サン</t>
    </rPh>
    <rPh sb="2" eb="3">
      <t>コウ</t>
    </rPh>
    <rPh sb="14" eb="16">
      <t>レイワ</t>
    </rPh>
    <rPh sb="17" eb="19">
      <t>ネンド</t>
    </rPh>
    <phoneticPr fontId="2"/>
  </si>
  <si>
    <t>　 児童２人目以降の加算額　　　　　全部支給：10,750円　一部支給：10,740円から5,380円まで</t>
    <rPh sb="2" eb="4">
      <t>ジドウ</t>
    </rPh>
    <rPh sb="5" eb="6">
      <t>ニン</t>
    </rPh>
    <rPh sb="6" eb="7">
      <t>メ</t>
    </rPh>
    <rPh sb="7" eb="9">
      <t>イコウ</t>
    </rPh>
    <rPh sb="10" eb="13">
      <t>カサンガク</t>
    </rPh>
    <rPh sb="18" eb="20">
      <t>ゼンブ</t>
    </rPh>
    <rPh sb="20" eb="22">
      <t>シキュウ</t>
    </rPh>
    <rPh sb="29" eb="30">
      <t>エン</t>
    </rPh>
    <rPh sb="31" eb="33">
      <t>イチブ</t>
    </rPh>
    <rPh sb="33" eb="35">
      <t>シキュウ</t>
    </rPh>
    <rPh sb="42" eb="43">
      <t>エン</t>
    </rPh>
    <rPh sb="50" eb="51">
      <t>エン</t>
    </rPh>
    <phoneticPr fontId="2"/>
  </si>
  <si>
    <t>　　■第２子以降</t>
    <rPh sb="3" eb="4">
      <t>ダイ</t>
    </rPh>
    <rPh sb="5" eb="6">
      <t>シ</t>
    </rPh>
    <rPh sb="6" eb="8">
      <t>イコウ</t>
    </rPh>
    <phoneticPr fontId="2"/>
  </si>
  <si>
    <r>
      <t>45,550円　－　（</t>
    </r>
    <r>
      <rPr>
        <u/>
        <sz val="9"/>
        <color theme="1"/>
        <rFont val="ＭＳ Ｐゴシック"/>
        <family val="3"/>
        <charset val="128"/>
        <scheme val="minor"/>
      </rPr>
      <t>　（　所得額（C～G）　－　所得制限限度額（A～B）　）　×　0.025</t>
    </r>
    <r>
      <rPr>
        <sz val="9"/>
        <color theme="1"/>
        <rFont val="ＭＳ Ｐゴシック"/>
        <family val="3"/>
        <charset val="128"/>
        <scheme val="minor"/>
      </rPr>
      <t>　＋　10円　）</t>
    </r>
    <rPh sb="6" eb="7">
      <t>エン</t>
    </rPh>
    <rPh sb="52" eb="53">
      <t>エン</t>
    </rPh>
    <phoneticPr fontId="2"/>
  </si>
  <si>
    <r>
      <t>10,750円　－　（</t>
    </r>
    <r>
      <rPr>
        <u/>
        <sz val="9"/>
        <color theme="1"/>
        <rFont val="ＭＳ Ｐゴシック"/>
        <family val="3"/>
        <charset val="128"/>
        <scheme val="minor"/>
      </rPr>
      <t>　（　所得額（C～G）　－　所得制限限度額（A～B）　）　×　0.0038561</t>
    </r>
    <r>
      <rPr>
        <sz val="9"/>
        <color theme="1"/>
        <rFont val="ＭＳ Ｐゴシック"/>
        <family val="3"/>
        <charset val="128"/>
        <scheme val="minor"/>
      </rPr>
      <t>　＋　10円　）　</t>
    </r>
    <rPh sb="6" eb="7">
      <t>エン</t>
    </rPh>
    <rPh sb="56" eb="57">
      <t>エン</t>
    </rPh>
    <phoneticPr fontId="2"/>
  </si>
  <si>
    <t>第１～３子以降まで　【R6.11月～】</t>
    <rPh sb="0" eb="1">
      <t>ダイ</t>
    </rPh>
    <rPh sb="4" eb="5">
      <t>シ</t>
    </rPh>
    <rPh sb="5" eb="7">
      <t>イコウ</t>
    </rPh>
    <rPh sb="16" eb="17">
      <t>ガツ</t>
    </rPh>
    <phoneticPr fontId="2"/>
  </si>
  <si>
    <t>（参考２）　児童扶養手当の一部支給額の計算式（令和６年11月以降）</t>
    <rPh sb="1" eb="2">
      <t>サン</t>
    </rPh>
    <rPh sb="2" eb="3">
      <t>コウ</t>
    </rPh>
    <rPh sb="23" eb="25">
      <t>レイワ</t>
    </rPh>
    <rPh sb="30" eb="32">
      <t>イコウ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</si>
</sst>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6"/>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u/>
      <sz val="9"/>
      <color theme="1"/>
      <name val="ＭＳ Ｐゴシック"/>
      <family val="3"/>
      <charset val="128"/>
      <scheme val="minor"/>
    </font>
    <font>
      <sz val="11"/>
      <color theme="1"/>
      <name val="HG丸ｺﾞｼｯｸM-PRO"/>
      <family val="3"/>
      <charset val="128"/>
    </font>
    <font>
      <sz val="12"/>
      <color theme="1"/>
      <name val="ＭＳ Ｐゴシック"/>
      <family val="3"/>
      <charset val="128"/>
      <scheme val="minor"/>
    </font>
    <font>
      <sz val="14"/>
      <color theme="1"/>
      <name val="HG丸ｺﾞｼｯｸM-PRO"/>
      <family val="3"/>
      <charset val="128"/>
    </font>
    <font>
      <b/>
      <sz val="14"/>
      <color theme="1"/>
      <name val="HG丸ｺﾞｼｯｸM-PRO"/>
      <family val="3"/>
      <charset val="128"/>
    </font>
    <font>
      <b/>
      <sz val="11"/>
      <color theme="1"/>
      <name val="ＭＳ Ｐゴシック"/>
      <family val="3"/>
      <charset val="128"/>
      <scheme val="minor"/>
    </font>
    <font>
      <b/>
      <sz val="14"/>
      <color theme="1"/>
      <name val="ＭＳ Ｐゴシック"/>
      <family val="3"/>
      <charset val="128"/>
      <scheme val="minor"/>
    </font>
    <font>
      <sz val="9"/>
      <name val="ＭＳ Ｐゴシック"/>
      <family val="3"/>
      <charset val="128"/>
      <scheme val="minor"/>
    </font>
  </fonts>
  <fills count="5">
    <fill>
      <patternFill patternType="none"/>
    </fill>
    <fill>
      <patternFill patternType="gray125"/>
    </fill>
    <fill>
      <patternFill patternType="solid">
        <fgColor indexed="65"/>
        <bgColor theme="0"/>
      </patternFill>
    </fill>
    <fill>
      <patternFill patternType="solid">
        <fgColor rgb="FFCCFFFF"/>
        <bgColor indexed="64"/>
      </patternFill>
    </fill>
    <fill>
      <patternFill patternType="solid">
        <fgColor rgb="FFFFFF00"/>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top style="medium">
        <color indexed="64"/>
      </top>
      <bottom style="thin">
        <color indexed="64"/>
      </bottom>
      <diagonal/>
    </border>
    <border>
      <left style="medium">
        <color indexed="64"/>
      </left>
      <right style="thick">
        <color indexed="64"/>
      </right>
      <top style="medium">
        <color indexed="64"/>
      </top>
      <bottom style="thin">
        <color indexed="64"/>
      </bottom>
      <diagonal/>
    </border>
    <border>
      <left style="thick">
        <color indexed="64"/>
      </left>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thick">
        <color indexed="64"/>
      </left>
      <right/>
      <top style="thin">
        <color indexed="64"/>
      </top>
      <bottom/>
      <diagonal/>
    </border>
    <border>
      <left style="medium">
        <color indexed="64"/>
      </left>
      <right style="thick">
        <color indexed="64"/>
      </right>
      <top style="thin">
        <color indexed="64"/>
      </top>
      <bottom/>
      <diagonal/>
    </border>
    <border>
      <left style="thick">
        <color indexed="64"/>
      </left>
      <right/>
      <top style="double">
        <color indexed="64"/>
      </top>
      <bottom style="thick">
        <color indexed="64"/>
      </bottom>
      <diagonal/>
    </border>
    <border>
      <left style="medium">
        <color indexed="64"/>
      </left>
      <right style="thick">
        <color indexed="64"/>
      </right>
      <top style="double">
        <color indexed="64"/>
      </top>
      <bottom style="thick">
        <color indexed="64"/>
      </bottom>
      <diagonal/>
    </border>
    <border>
      <left/>
      <right style="medium">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8">
    <xf numFmtId="0" fontId="0" fillId="0" borderId="0" xfId="0">
      <alignment vertical="center"/>
    </xf>
    <xf numFmtId="38" fontId="3" fillId="0" borderId="0" xfId="1" applyFont="1" applyBorder="1">
      <alignment vertical="center"/>
    </xf>
    <xf numFmtId="0" fontId="3" fillId="0" borderId="0" xfId="0" applyFont="1" applyBorder="1">
      <alignment vertical="center"/>
    </xf>
    <xf numFmtId="0" fontId="4" fillId="0" borderId="0" xfId="0" applyFont="1">
      <alignment vertical="center"/>
    </xf>
    <xf numFmtId="0" fontId="5" fillId="0" borderId="0" xfId="0" applyFont="1">
      <alignment vertical="center"/>
    </xf>
    <xf numFmtId="0" fontId="5" fillId="2" borderId="2" xfId="0" applyFont="1" applyFill="1" applyBorder="1" applyAlignment="1">
      <alignment horizontal="center" vertical="center"/>
    </xf>
    <xf numFmtId="0" fontId="5" fillId="2" borderId="4" xfId="0" applyNumberFormat="1" applyFont="1" applyFill="1" applyBorder="1" applyAlignment="1">
      <alignment horizontal="center" vertical="center"/>
    </xf>
    <xf numFmtId="3" fontId="5" fillId="0" borderId="2" xfId="0" applyNumberFormat="1" applyFont="1" applyFill="1" applyBorder="1">
      <alignment vertical="center"/>
    </xf>
    <xf numFmtId="0" fontId="5" fillId="2" borderId="2" xfId="0"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Border="1">
      <alignment vertical="center"/>
    </xf>
    <xf numFmtId="0" fontId="6" fillId="0" borderId="0" xfId="0" applyFont="1">
      <alignment vertical="center"/>
    </xf>
    <xf numFmtId="38" fontId="5" fillId="0" borderId="1" xfId="1" applyFont="1" applyBorder="1">
      <alignment vertical="center"/>
    </xf>
    <xf numFmtId="38" fontId="5" fillId="0" borderId="0" xfId="1" applyFont="1">
      <alignment vertical="center"/>
    </xf>
    <xf numFmtId="38" fontId="5" fillId="0" borderId="6" xfId="1" applyFont="1" applyBorder="1">
      <alignment vertical="center"/>
    </xf>
    <xf numFmtId="0" fontId="5" fillId="0" borderId="0" xfId="0" applyFont="1" applyBorder="1" applyAlignment="1">
      <alignment horizontal="right" vertical="center"/>
    </xf>
    <xf numFmtId="0" fontId="5" fillId="2" borderId="0" xfId="0" applyFont="1" applyFill="1" applyBorder="1" applyAlignment="1">
      <alignment vertical="center" wrapText="1"/>
    </xf>
    <xf numFmtId="0" fontId="5" fillId="2" borderId="0" xfId="0" applyFont="1" applyFill="1" applyBorder="1" applyAlignment="1">
      <alignment horizontal="center" vertical="center" wrapText="1"/>
    </xf>
    <xf numFmtId="0" fontId="5" fillId="2" borderId="0" xfId="0" applyNumberFormat="1" applyFont="1" applyFill="1" applyBorder="1" applyAlignment="1">
      <alignment horizontal="center" vertical="center"/>
    </xf>
    <xf numFmtId="3" fontId="5" fillId="0" borderId="0" xfId="0" applyNumberFormat="1" applyFont="1" applyFill="1" applyBorder="1">
      <alignment vertical="center"/>
    </xf>
    <xf numFmtId="0" fontId="6" fillId="0" borderId="0" xfId="0" applyFont="1" applyAlignment="1">
      <alignment horizontal="left" vertical="center"/>
    </xf>
    <xf numFmtId="0" fontId="6" fillId="0" borderId="0" xfId="0" applyFont="1" applyBorder="1" applyAlignment="1">
      <alignment horizontal="center" vertical="center"/>
    </xf>
    <xf numFmtId="0" fontId="6" fillId="0" borderId="0" xfId="0" applyFont="1" applyAlignment="1">
      <alignment horizontal="center" vertical="center"/>
    </xf>
    <xf numFmtId="38" fontId="5" fillId="0" borderId="0" xfId="1" applyFont="1" applyBorder="1">
      <alignment vertical="center"/>
    </xf>
    <xf numFmtId="38" fontId="5" fillId="0" borderId="0" xfId="0" applyNumberFormat="1" applyFont="1">
      <alignment vertical="center"/>
    </xf>
    <xf numFmtId="0" fontId="5" fillId="3" borderId="0" xfId="0" applyFont="1" applyFill="1">
      <alignment vertical="center"/>
    </xf>
    <xf numFmtId="0" fontId="5" fillId="3" borderId="2" xfId="0" applyFont="1" applyFill="1" applyBorder="1" applyAlignment="1">
      <alignment horizontal="center" vertical="center"/>
    </xf>
    <xf numFmtId="0" fontId="5" fillId="4" borderId="2" xfId="0" applyFont="1" applyFill="1" applyBorder="1">
      <alignment vertical="center"/>
    </xf>
    <xf numFmtId="38" fontId="5" fillId="4" borderId="2" xfId="1" applyFont="1" applyFill="1" applyBorder="1">
      <alignment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0" borderId="0" xfId="0" applyFont="1" applyAlignment="1">
      <alignment horizontal="right" vertical="center"/>
    </xf>
    <xf numFmtId="0" fontId="5" fillId="2" borderId="0" xfId="0" applyFont="1" applyFill="1" applyBorder="1" applyAlignment="1">
      <alignment horizontal="center" vertical="center"/>
    </xf>
    <xf numFmtId="0" fontId="9" fillId="0" borderId="0" xfId="0" applyFont="1">
      <alignment vertical="center"/>
    </xf>
    <xf numFmtId="38" fontId="4" fillId="0" borderId="0" xfId="1" applyFont="1">
      <alignment vertical="center"/>
    </xf>
    <xf numFmtId="0" fontId="8" fillId="0" borderId="0" xfId="0" applyFont="1" applyAlignment="1">
      <alignment horizontal="right" vertical="center"/>
    </xf>
    <xf numFmtId="0" fontId="10" fillId="0" borderId="10" xfId="0" applyFont="1" applyBorder="1">
      <alignment vertical="center"/>
    </xf>
    <xf numFmtId="0" fontId="10" fillId="0" borderId="11" xfId="0" applyFont="1" applyBorder="1" applyAlignment="1">
      <alignment horizontal="center" vertical="center"/>
    </xf>
    <xf numFmtId="0" fontId="10" fillId="0" borderId="12" xfId="0" applyFont="1" applyBorder="1">
      <alignment vertical="center"/>
    </xf>
    <xf numFmtId="38" fontId="10" fillId="0" borderId="13" xfId="0" applyNumberFormat="1" applyFont="1" applyBorder="1">
      <alignment vertical="center"/>
    </xf>
    <xf numFmtId="0" fontId="10" fillId="0" borderId="14" xfId="0" applyFont="1" applyBorder="1">
      <alignment vertical="center"/>
    </xf>
    <xf numFmtId="38" fontId="10" fillId="0" borderId="15" xfId="0" applyNumberFormat="1" applyFont="1" applyBorder="1">
      <alignment vertical="center"/>
    </xf>
    <xf numFmtId="0" fontId="10" fillId="0" borderId="16" xfId="0" applyFont="1" applyBorder="1">
      <alignment vertical="center"/>
    </xf>
    <xf numFmtId="38" fontId="10" fillId="0" borderId="17" xfId="0" applyNumberFormat="1" applyFont="1" applyBorder="1">
      <alignment vertical="center"/>
    </xf>
    <xf numFmtId="0" fontId="10" fillId="0" borderId="18" xfId="0" applyFont="1" applyBorder="1" applyAlignment="1">
      <alignment horizontal="right" vertical="center"/>
    </xf>
    <xf numFmtId="38" fontId="11" fillId="0" borderId="19" xfId="0" applyNumberFormat="1" applyFont="1" applyBorder="1">
      <alignment vertical="center"/>
    </xf>
    <xf numFmtId="0" fontId="5" fillId="0" borderId="0" xfId="0" applyFont="1" applyFill="1" applyBorder="1" applyAlignment="1">
      <alignment horizontal="center" vertical="center"/>
    </xf>
    <xf numFmtId="0" fontId="14" fillId="0" borderId="0" xfId="0" applyFont="1">
      <alignment vertical="center"/>
    </xf>
    <xf numFmtId="0" fontId="5" fillId="0" borderId="0" xfId="0" applyFont="1" applyAlignment="1">
      <alignment horizontal="right" vertical="center"/>
    </xf>
    <xf numFmtId="0" fontId="5" fillId="2" borderId="0"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38" fontId="13" fillId="0" borderId="9" xfId="1" applyFont="1" applyBorder="1" applyAlignment="1">
      <alignment horizontal="right" vertical="center"/>
    </xf>
    <xf numFmtId="38" fontId="13" fillId="0" borderId="8" xfId="1" applyFont="1" applyBorder="1" applyAlignment="1">
      <alignment horizontal="right" vertical="center"/>
    </xf>
    <xf numFmtId="0" fontId="12" fillId="0" borderId="20" xfId="0" applyFont="1"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2.xml" />
  <Relationship Id="rId3" Type="http://schemas.openxmlformats.org/officeDocument/2006/relationships/theme" Target="theme/theme1.xml" />
  <Relationship Id="rId7" Type="http://schemas.openxmlformats.org/officeDocument/2006/relationships/customXml" Target="../customXml/item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 Id="rId9" Type="http://schemas.openxmlformats.org/officeDocument/2006/relationships/customXml" Target="../customXml/item3.xml" />
</Relationships>
</file>

<file path=xl/drawings/drawing1.xml><?xml version="1.0" encoding="utf-8"?>
<xdr:wsDr xmlns:xdr="http://schemas.openxmlformats.org/drawingml/2006/spreadsheetDrawing" xmlns:a="http://schemas.openxmlformats.org/drawingml/2006/main">
  <xdr:twoCellAnchor>
    <xdr:from>
      <xdr:col>0</xdr:col>
      <xdr:colOff>57150</xdr:colOff>
      <xdr:row>4</xdr:row>
      <xdr:rowOff>9525</xdr:rowOff>
    </xdr:from>
    <xdr:to>
      <xdr:col>10</xdr:col>
      <xdr:colOff>323850</xdr:colOff>
      <xdr:row>8</xdr:row>
      <xdr:rowOff>133350</xdr:rowOff>
    </xdr:to>
    <xdr:sp macro="" textlink="">
      <xdr:nvSpPr>
        <xdr:cNvPr id="2" name="角丸四角形 1"/>
        <xdr:cNvSpPr/>
      </xdr:nvSpPr>
      <xdr:spPr>
        <a:xfrm>
          <a:off x="57150" y="742950"/>
          <a:ext cx="7600950" cy="8096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38100</xdr:colOff>
      <xdr:row>112</xdr:row>
      <xdr:rowOff>114300</xdr:rowOff>
    </xdr:from>
    <xdr:to>
      <xdr:col>10</xdr:col>
      <xdr:colOff>285750</xdr:colOff>
      <xdr:row>162</xdr:row>
      <xdr:rowOff>142875</xdr:rowOff>
    </xdr:to>
    <xdr:sp macro="" textlink="">
      <xdr:nvSpPr>
        <xdr:cNvPr id="3" name="角丸四角形 2"/>
        <xdr:cNvSpPr/>
      </xdr:nvSpPr>
      <xdr:spPr>
        <a:xfrm>
          <a:off x="38100" y="18192750"/>
          <a:ext cx="7581900" cy="7200900"/>
        </a:xfrm>
        <a:prstGeom prst="roundRect">
          <a:avLst>
            <a:gd name="adj" fmla="val 2568"/>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9</xdr:row>
      <xdr:rowOff>95250</xdr:rowOff>
    </xdr:from>
    <xdr:to>
      <xdr:col>10</xdr:col>
      <xdr:colOff>304800</xdr:colOff>
      <xdr:row>95</xdr:row>
      <xdr:rowOff>114300</xdr:rowOff>
    </xdr:to>
    <xdr:sp macro="" textlink="">
      <xdr:nvSpPr>
        <xdr:cNvPr id="4" name="角丸四角形 3"/>
        <xdr:cNvSpPr/>
      </xdr:nvSpPr>
      <xdr:spPr>
        <a:xfrm>
          <a:off x="57150" y="1685925"/>
          <a:ext cx="7581900" cy="14754225"/>
        </a:xfrm>
        <a:prstGeom prst="roundRect">
          <a:avLst>
            <a:gd name="adj" fmla="val 4684"/>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9525</xdr:colOff>
      <xdr:row>98</xdr:row>
      <xdr:rowOff>19050</xdr:rowOff>
    </xdr:from>
    <xdr:to>
      <xdr:col>10</xdr:col>
      <xdr:colOff>257175</xdr:colOff>
      <xdr:row>109</xdr:row>
      <xdr:rowOff>76200</xdr:rowOff>
    </xdr:to>
    <xdr:sp macro="" textlink="">
      <xdr:nvSpPr>
        <xdr:cNvPr id="5" name="角丸四角形 4"/>
        <xdr:cNvSpPr/>
      </xdr:nvSpPr>
      <xdr:spPr>
        <a:xfrm>
          <a:off x="9525" y="16859250"/>
          <a:ext cx="7581900" cy="781050"/>
        </a:xfrm>
        <a:prstGeom prst="roundRect">
          <a:avLst>
            <a:gd name="adj" fmla="val 19373"/>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28575</xdr:colOff>
      <xdr:row>15</xdr:row>
      <xdr:rowOff>95250</xdr:rowOff>
    </xdr:from>
    <xdr:to>
      <xdr:col>7</xdr:col>
      <xdr:colOff>819150</xdr:colOff>
      <xdr:row>18</xdr:row>
      <xdr:rowOff>76200</xdr:rowOff>
    </xdr:to>
    <xdr:sp macro="" textlink="">
      <xdr:nvSpPr>
        <xdr:cNvPr id="6" name="角丸四角形 5"/>
        <xdr:cNvSpPr/>
      </xdr:nvSpPr>
      <xdr:spPr>
        <a:xfrm>
          <a:off x="447675" y="2600325"/>
          <a:ext cx="5448300" cy="838200"/>
        </a:xfrm>
        <a:prstGeom prst="roundRect">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28575</xdr:colOff>
      <xdr:row>24</xdr:row>
      <xdr:rowOff>95250</xdr:rowOff>
    </xdr:from>
    <xdr:to>
      <xdr:col>8</xdr:col>
      <xdr:colOff>0</xdr:colOff>
      <xdr:row>30</xdr:row>
      <xdr:rowOff>76200</xdr:rowOff>
    </xdr:to>
    <xdr:sp macro="" textlink="">
      <xdr:nvSpPr>
        <xdr:cNvPr id="7" name="角丸四角形 6"/>
        <xdr:cNvSpPr/>
      </xdr:nvSpPr>
      <xdr:spPr>
        <a:xfrm>
          <a:off x="447675" y="4486275"/>
          <a:ext cx="5457825" cy="1009650"/>
        </a:xfrm>
        <a:prstGeom prst="roundRect">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19051</xdr:colOff>
      <xdr:row>33</xdr:row>
      <xdr:rowOff>95250</xdr:rowOff>
    </xdr:from>
    <xdr:to>
      <xdr:col>7</xdr:col>
      <xdr:colOff>819150</xdr:colOff>
      <xdr:row>42</xdr:row>
      <xdr:rowOff>104775</xdr:rowOff>
    </xdr:to>
    <xdr:sp macro="" textlink="">
      <xdr:nvSpPr>
        <xdr:cNvPr id="8" name="角丸四角形 7"/>
        <xdr:cNvSpPr/>
      </xdr:nvSpPr>
      <xdr:spPr>
        <a:xfrm>
          <a:off x="438151" y="6029325"/>
          <a:ext cx="5457824" cy="1476375"/>
        </a:xfrm>
        <a:prstGeom prst="roundRect">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xdr:colOff>
      <xdr:row>52</xdr:row>
      <xdr:rowOff>95251</xdr:rowOff>
    </xdr:from>
    <xdr:to>
      <xdr:col>7</xdr:col>
      <xdr:colOff>819149</xdr:colOff>
      <xdr:row>58</xdr:row>
      <xdr:rowOff>1</xdr:rowOff>
    </xdr:to>
    <xdr:sp macro="" textlink="">
      <xdr:nvSpPr>
        <xdr:cNvPr id="9" name="角丸四角形 8"/>
        <xdr:cNvSpPr/>
      </xdr:nvSpPr>
      <xdr:spPr>
        <a:xfrm>
          <a:off x="428625" y="9239251"/>
          <a:ext cx="5467349" cy="857250"/>
        </a:xfrm>
        <a:prstGeom prst="roundRect">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19051</xdr:colOff>
      <xdr:row>62</xdr:row>
      <xdr:rowOff>95250</xdr:rowOff>
    </xdr:from>
    <xdr:to>
      <xdr:col>7</xdr:col>
      <xdr:colOff>819150</xdr:colOff>
      <xdr:row>65</xdr:row>
      <xdr:rowOff>85725</xdr:rowOff>
    </xdr:to>
    <xdr:sp macro="" textlink="">
      <xdr:nvSpPr>
        <xdr:cNvPr id="10" name="角丸四角形 9"/>
        <xdr:cNvSpPr/>
      </xdr:nvSpPr>
      <xdr:spPr>
        <a:xfrm>
          <a:off x="438151" y="10877550"/>
          <a:ext cx="5457824" cy="447675"/>
        </a:xfrm>
        <a:prstGeom prst="roundRect">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9526</xdr:colOff>
      <xdr:row>68</xdr:row>
      <xdr:rowOff>95250</xdr:rowOff>
    </xdr:from>
    <xdr:to>
      <xdr:col>7</xdr:col>
      <xdr:colOff>819151</xdr:colOff>
      <xdr:row>71</xdr:row>
      <xdr:rowOff>66675</xdr:rowOff>
    </xdr:to>
    <xdr:sp macro="" textlink="">
      <xdr:nvSpPr>
        <xdr:cNvPr id="11" name="角丸四角形 10"/>
        <xdr:cNvSpPr/>
      </xdr:nvSpPr>
      <xdr:spPr>
        <a:xfrm>
          <a:off x="428626" y="11849100"/>
          <a:ext cx="5467350" cy="485775"/>
        </a:xfrm>
        <a:prstGeom prst="roundRect">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xdr:colOff>
      <xdr:row>77</xdr:row>
      <xdr:rowOff>95250</xdr:rowOff>
    </xdr:from>
    <xdr:to>
      <xdr:col>7</xdr:col>
      <xdr:colOff>819149</xdr:colOff>
      <xdr:row>92</xdr:row>
      <xdr:rowOff>38100</xdr:rowOff>
    </xdr:to>
    <xdr:sp macro="" textlink="">
      <xdr:nvSpPr>
        <xdr:cNvPr id="12" name="角丸四角形 11"/>
        <xdr:cNvSpPr/>
      </xdr:nvSpPr>
      <xdr:spPr>
        <a:xfrm>
          <a:off x="428625" y="13392150"/>
          <a:ext cx="5467349" cy="2438400"/>
        </a:xfrm>
        <a:prstGeom prst="roundRect">
          <a:avLst>
            <a:gd name="adj" fmla="val 7908"/>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D14"/>
  <sheetViews>
    <sheetView zoomScaleNormal="100" workbookViewId="0">
      <selection activeCell="C6" sqref="C6"/>
    </sheetView>
  </sheetViews>
  <sheetFormatPr defaultRowHeight="23.25" customHeight="1" x14ac:dyDescent="0.2"/>
  <cols>
    <col min="1" max="1" width="4.90625" customWidth="1"/>
    <col min="2" max="2" width="26.08984375" customWidth="1"/>
    <col min="3" max="3" width="31" customWidth="1"/>
    <col min="4" max="4" width="11.90625" customWidth="1"/>
  </cols>
  <sheetData>
    <row r="2" spans="1:4" ht="23.25" customHeight="1" x14ac:dyDescent="0.2">
      <c r="A2" s="3" t="s">
        <v>86</v>
      </c>
      <c r="B2" s="3"/>
    </row>
    <row r="3" spans="1:4" ht="23.25" customHeight="1" x14ac:dyDescent="0.2">
      <c r="B3" s="3"/>
    </row>
    <row r="4" spans="1:4" ht="23.25" customHeight="1" x14ac:dyDescent="0.2">
      <c r="B4" s="34" t="s">
        <v>84</v>
      </c>
      <c r="C4" s="3">
        <f>'第１～３子以降(R6.4～)'!J15</f>
        <v>4</v>
      </c>
      <c r="D4" s="34" t="s">
        <v>9</v>
      </c>
    </row>
    <row r="5" spans="1:4" ht="23.25" customHeight="1" x14ac:dyDescent="0.2">
      <c r="B5" s="34" t="s">
        <v>85</v>
      </c>
      <c r="C5" s="3">
        <f>'第１～３子以降(R6.4～)'!J25</f>
        <v>0</v>
      </c>
      <c r="D5" s="34" t="s">
        <v>9</v>
      </c>
    </row>
    <row r="6" spans="1:4" ht="23.25" customHeight="1" x14ac:dyDescent="0.2">
      <c r="B6" s="34" t="s">
        <v>87</v>
      </c>
      <c r="C6" s="35">
        <f>'第１～３子以降(R6.4～)'!J94</f>
        <v>0</v>
      </c>
      <c r="D6" s="34" t="s">
        <v>0</v>
      </c>
    </row>
    <row r="8" spans="1:4" ht="27.75" customHeight="1" thickBot="1" x14ac:dyDescent="0.25">
      <c r="C8" s="36" t="s">
        <v>5</v>
      </c>
    </row>
    <row r="9" spans="1:4" ht="30" customHeight="1" thickTop="1" thickBot="1" x14ac:dyDescent="0.25">
      <c r="B9" s="37"/>
      <c r="C9" s="38" t="s">
        <v>80</v>
      </c>
    </row>
    <row r="10" spans="1:4" ht="30" customHeight="1" x14ac:dyDescent="0.2">
      <c r="B10" s="39" t="s">
        <v>79</v>
      </c>
      <c r="C10" s="40">
        <f>'第１～３子以降(R6.4～)'!G101</f>
        <v>45500</v>
      </c>
    </row>
    <row r="11" spans="1:4" ht="30" customHeight="1" x14ac:dyDescent="0.2">
      <c r="B11" s="41" t="s">
        <v>81</v>
      </c>
      <c r="C11" s="42">
        <f>'第１～３子以降(R6.4～)'!G103</f>
        <v>10750</v>
      </c>
    </row>
    <row r="12" spans="1:4" ht="30" customHeight="1" thickBot="1" x14ac:dyDescent="0.25">
      <c r="B12" s="43" t="s">
        <v>82</v>
      </c>
      <c r="C12" s="44">
        <f>'第１～３子以降(R6.4～)'!G105</f>
        <v>21500</v>
      </c>
    </row>
    <row r="13" spans="1:4" ht="30" customHeight="1" thickTop="1" thickBot="1" x14ac:dyDescent="0.25">
      <c r="B13" s="45" t="s">
        <v>83</v>
      </c>
      <c r="C13" s="46">
        <f>SUM(C10:C12)</f>
        <v>77750</v>
      </c>
    </row>
    <row r="14" spans="1:4" ht="23.25" customHeight="1" thickTop="1" x14ac:dyDescent="0.2"/>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J162"/>
  <sheetViews>
    <sheetView tabSelected="1" view="pageBreakPreview" topLeftCell="A4" zoomScaleNormal="100" zoomScaleSheetLayoutView="100" workbookViewId="0">
      <selection activeCell="C150" sqref="C150"/>
    </sheetView>
  </sheetViews>
  <sheetFormatPr defaultColWidth="9" defaultRowHeight="13" x14ac:dyDescent="0.2"/>
  <cols>
    <col min="1" max="2" width="2.7265625" style="4" customWidth="1"/>
    <col min="3" max="3" width="2.7265625" style="9" customWidth="1"/>
    <col min="4" max="4" width="8.7265625" style="4" customWidth="1"/>
    <col min="5" max="6" width="14.90625" style="4" customWidth="1"/>
    <col min="7" max="7" width="19.90625" style="4" customWidth="1"/>
    <col min="8" max="8" width="10.90625" style="4" customWidth="1"/>
    <col min="9" max="9" width="2.90625" style="4" customWidth="1"/>
    <col min="10" max="10" width="15.90625" style="4" customWidth="1"/>
    <col min="11" max="11" width="4.7265625" style="4" customWidth="1"/>
    <col min="12" max="37" width="9" style="4" customWidth="1"/>
    <col min="38" max="16384" width="9" style="4"/>
  </cols>
  <sheetData>
    <row r="1" spans="2:11" x14ac:dyDescent="0.2">
      <c r="B1" s="49" t="s">
        <v>107</v>
      </c>
      <c r="C1" s="49"/>
      <c r="D1" s="49"/>
      <c r="E1" s="49"/>
      <c r="F1" s="49"/>
      <c r="G1" s="49"/>
      <c r="H1" s="49"/>
      <c r="I1" s="49"/>
      <c r="J1" s="49"/>
      <c r="K1" s="49"/>
    </row>
    <row r="3" spans="2:11" ht="16.5" x14ac:dyDescent="0.2">
      <c r="D3" s="3" t="s">
        <v>53</v>
      </c>
    </row>
    <row r="6" spans="2:11" x14ac:dyDescent="0.2">
      <c r="B6" s="4" t="s">
        <v>92</v>
      </c>
      <c r="C6" s="4" t="s">
        <v>93</v>
      </c>
    </row>
    <row r="7" spans="2:11" x14ac:dyDescent="0.2">
      <c r="B7" s="4" t="s">
        <v>92</v>
      </c>
      <c r="C7" s="4" t="s">
        <v>94</v>
      </c>
    </row>
    <row r="8" spans="2:11" x14ac:dyDescent="0.2">
      <c r="B8" s="4" t="s">
        <v>92</v>
      </c>
      <c r="C8" s="4" t="s">
        <v>95</v>
      </c>
    </row>
    <row r="11" spans="2:11" x14ac:dyDescent="0.2">
      <c r="C11" s="4"/>
    </row>
    <row r="12" spans="2:11" x14ac:dyDescent="0.2">
      <c r="C12" s="4" t="s">
        <v>1</v>
      </c>
    </row>
    <row r="13" spans="2:11" ht="4.5" customHeight="1" x14ac:dyDescent="0.2">
      <c r="C13" s="4"/>
    </row>
    <row r="15" spans="2:11" x14ac:dyDescent="0.2">
      <c r="C15" s="10" t="s">
        <v>11</v>
      </c>
      <c r="J15" s="28">
        <v>4</v>
      </c>
      <c r="K15" s="4" t="s">
        <v>9</v>
      </c>
    </row>
    <row r="16" spans="2:11" x14ac:dyDescent="0.2">
      <c r="C16" s="10"/>
      <c r="J16" s="11"/>
    </row>
    <row r="17" spans="3:16" x14ac:dyDescent="0.2">
      <c r="C17" s="10"/>
      <c r="D17" s="48" t="s">
        <v>90</v>
      </c>
      <c r="J17" s="11"/>
    </row>
    <row r="18" spans="3:16" x14ac:dyDescent="0.2">
      <c r="C18" s="10"/>
      <c r="D18" s="48" t="s">
        <v>91</v>
      </c>
      <c r="J18" s="11"/>
    </row>
    <row r="19" spans="3:16" x14ac:dyDescent="0.2">
      <c r="D19" s="12"/>
    </row>
    <row r="20" spans="3:16" x14ac:dyDescent="0.2">
      <c r="D20" s="12"/>
    </row>
    <row r="21" spans="3:16" x14ac:dyDescent="0.2">
      <c r="D21" s="12"/>
    </row>
    <row r="22" spans="3:16" x14ac:dyDescent="0.2">
      <c r="C22" s="10" t="s">
        <v>41</v>
      </c>
    </row>
    <row r="23" spans="3:16" x14ac:dyDescent="0.2">
      <c r="C23" s="9" t="s">
        <v>7</v>
      </c>
      <c r="D23" s="4" t="s">
        <v>48</v>
      </c>
    </row>
    <row r="24" spans="3:16" x14ac:dyDescent="0.2">
      <c r="D24" s="4" t="s">
        <v>46</v>
      </c>
    </row>
    <row r="25" spans="3:16" x14ac:dyDescent="0.2">
      <c r="J25" s="28">
        <v>0</v>
      </c>
      <c r="K25" s="4" t="s">
        <v>9</v>
      </c>
      <c r="M25" s="11"/>
      <c r="N25" s="11"/>
      <c r="O25" s="11"/>
      <c r="P25" s="16"/>
    </row>
    <row r="26" spans="3:16" ht="13.5" customHeight="1" x14ac:dyDescent="0.2">
      <c r="D26" s="12" t="s">
        <v>56</v>
      </c>
      <c r="J26" s="4" t="s">
        <v>99</v>
      </c>
      <c r="M26" s="17"/>
      <c r="N26" s="50"/>
      <c r="O26" s="50"/>
      <c r="P26" s="18"/>
    </row>
    <row r="27" spans="3:16" x14ac:dyDescent="0.2">
      <c r="D27" s="12" t="s">
        <v>57</v>
      </c>
      <c r="M27" s="19"/>
      <c r="N27" s="20"/>
      <c r="O27" s="20"/>
      <c r="P27" s="20"/>
    </row>
    <row r="28" spans="3:16" x14ac:dyDescent="0.2">
      <c r="D28" s="12" t="s">
        <v>58</v>
      </c>
      <c r="M28" s="19"/>
      <c r="N28" s="20"/>
      <c r="O28" s="20"/>
      <c r="P28" s="20"/>
    </row>
    <row r="29" spans="3:16" x14ac:dyDescent="0.2">
      <c r="D29" s="12"/>
      <c r="M29" s="19"/>
      <c r="N29" s="20"/>
      <c r="O29" s="20"/>
      <c r="P29" s="20"/>
    </row>
    <row r="30" spans="3:16" x14ac:dyDescent="0.2">
      <c r="D30" s="12" t="s">
        <v>47</v>
      </c>
      <c r="M30" s="19"/>
      <c r="N30" s="20"/>
      <c r="O30" s="20"/>
      <c r="P30" s="20"/>
    </row>
    <row r="31" spans="3:16" x14ac:dyDescent="0.2">
      <c r="D31" s="12"/>
      <c r="M31" s="19"/>
      <c r="N31" s="20"/>
      <c r="O31" s="20"/>
      <c r="P31" s="20"/>
    </row>
    <row r="32" spans="3:16" x14ac:dyDescent="0.2">
      <c r="D32" s="12"/>
      <c r="M32" s="19"/>
      <c r="N32" s="20"/>
      <c r="O32" s="20"/>
      <c r="P32" s="20"/>
    </row>
    <row r="33" spans="3:16" x14ac:dyDescent="0.2">
      <c r="C33" s="9" t="s">
        <v>8</v>
      </c>
      <c r="D33" s="4" t="s">
        <v>36</v>
      </c>
      <c r="J33" s="29">
        <v>0</v>
      </c>
      <c r="K33" s="4" t="s">
        <v>0</v>
      </c>
      <c r="M33" s="33"/>
      <c r="N33" s="20"/>
      <c r="O33" s="20"/>
      <c r="P33" s="20"/>
    </row>
    <row r="34" spans="3:16" x14ac:dyDescent="0.2">
      <c r="M34" s="33"/>
      <c r="N34" s="20"/>
      <c r="O34" s="20"/>
      <c r="P34" s="20"/>
    </row>
    <row r="35" spans="3:16" ht="13.5" customHeight="1" x14ac:dyDescent="0.2">
      <c r="D35" s="12" t="s">
        <v>68</v>
      </c>
      <c r="M35" s="17"/>
      <c r="N35" s="50"/>
      <c r="O35" s="50"/>
      <c r="P35" s="18"/>
    </row>
    <row r="36" spans="3:16" x14ac:dyDescent="0.2">
      <c r="D36" s="12" t="s">
        <v>60</v>
      </c>
      <c r="M36" s="19"/>
      <c r="N36" s="20"/>
      <c r="O36" s="20"/>
      <c r="P36" s="20"/>
    </row>
    <row r="37" spans="3:16" x14ac:dyDescent="0.2">
      <c r="D37" s="12" t="s">
        <v>59</v>
      </c>
      <c r="M37" s="19"/>
      <c r="N37" s="20"/>
      <c r="O37" s="20"/>
      <c r="P37" s="20"/>
    </row>
    <row r="38" spans="3:16" ht="7.5" customHeight="1" x14ac:dyDescent="0.2">
      <c r="D38" s="12"/>
      <c r="M38" s="19"/>
      <c r="N38" s="20"/>
      <c r="O38" s="20"/>
      <c r="P38" s="20"/>
    </row>
    <row r="39" spans="3:16" x14ac:dyDescent="0.2">
      <c r="D39" s="12" t="s">
        <v>42</v>
      </c>
      <c r="M39" s="33"/>
      <c r="N39" s="20"/>
      <c r="O39" s="20"/>
      <c r="P39" s="20"/>
    </row>
    <row r="40" spans="3:16" x14ac:dyDescent="0.2">
      <c r="D40" s="12" t="s">
        <v>49</v>
      </c>
      <c r="M40" s="33"/>
      <c r="N40" s="20"/>
      <c r="O40" s="20"/>
      <c r="P40" s="20"/>
    </row>
    <row r="41" spans="3:16" x14ac:dyDescent="0.2">
      <c r="D41" s="12" t="s">
        <v>50</v>
      </c>
      <c r="M41" s="33"/>
      <c r="N41" s="20"/>
      <c r="O41" s="20"/>
      <c r="P41" s="20"/>
    </row>
    <row r="42" spans="3:16" x14ac:dyDescent="0.2">
      <c r="D42" s="12" t="s">
        <v>51</v>
      </c>
      <c r="M42" s="33"/>
      <c r="N42" s="20"/>
      <c r="O42" s="20"/>
      <c r="P42" s="20"/>
    </row>
    <row r="43" spans="3:16" ht="12.75" customHeight="1" x14ac:dyDescent="0.2">
      <c r="D43" s="12"/>
      <c r="M43" s="19"/>
      <c r="N43" s="20"/>
      <c r="O43" s="20"/>
      <c r="P43" s="20"/>
    </row>
    <row r="44" spans="3:16" ht="13.5" thickBot="1" x14ac:dyDescent="0.25"/>
    <row r="45" spans="3:16" ht="13.5" thickBot="1" x14ac:dyDescent="0.25">
      <c r="G45" s="4" t="s">
        <v>52</v>
      </c>
      <c r="J45" s="13">
        <f>IF(J15=0,0,IF(J25=0,690000,690000+380000*J25+J33))</f>
        <v>690000</v>
      </c>
      <c r="K45" s="4" t="s">
        <v>0</v>
      </c>
    </row>
    <row r="47" spans="3:16" ht="13.5" thickBot="1" x14ac:dyDescent="0.25"/>
    <row r="48" spans="3:16" ht="13.5" thickBot="1" x14ac:dyDescent="0.25">
      <c r="G48" s="4" t="s">
        <v>76</v>
      </c>
      <c r="J48" s="13">
        <f>IF(J15=0,0,IF(J25=0,2080000,2080000+380000*J25+J33))</f>
        <v>2080000</v>
      </c>
      <c r="K48" s="4" t="s">
        <v>0</v>
      </c>
    </row>
    <row r="51" spans="3:16" x14ac:dyDescent="0.2">
      <c r="C51" s="10" t="s">
        <v>12</v>
      </c>
    </row>
    <row r="52" spans="3:16" x14ac:dyDescent="0.2">
      <c r="C52" s="9" t="s">
        <v>10</v>
      </c>
      <c r="D52" s="4" t="s">
        <v>34</v>
      </c>
      <c r="J52" s="29">
        <v>0</v>
      </c>
      <c r="K52" s="4" t="s">
        <v>0</v>
      </c>
    </row>
    <row r="53" spans="3:16" x14ac:dyDescent="0.2">
      <c r="M53" s="33"/>
      <c r="N53" s="20"/>
      <c r="O53" s="20"/>
      <c r="P53" s="20"/>
    </row>
    <row r="54" spans="3:16" ht="13.5" customHeight="1" x14ac:dyDescent="0.2">
      <c r="D54" s="12" t="s">
        <v>77</v>
      </c>
      <c r="M54" s="17"/>
      <c r="N54" s="50"/>
      <c r="O54" s="50"/>
      <c r="P54" s="18"/>
    </row>
    <row r="55" spans="3:16" ht="13.5" customHeight="1" x14ac:dyDescent="0.2">
      <c r="D55" s="12" t="s">
        <v>55</v>
      </c>
      <c r="M55" s="17"/>
      <c r="N55" s="33"/>
      <c r="O55" s="33"/>
      <c r="P55" s="18"/>
    </row>
    <row r="56" spans="3:16" x14ac:dyDescent="0.2">
      <c r="D56" s="12" t="s">
        <v>69</v>
      </c>
      <c r="M56" s="19"/>
      <c r="N56" s="20"/>
      <c r="O56" s="20"/>
      <c r="P56" s="20"/>
    </row>
    <row r="57" spans="3:16" x14ac:dyDescent="0.2">
      <c r="D57" s="12" t="s">
        <v>70</v>
      </c>
      <c r="M57" s="19"/>
      <c r="N57" s="20"/>
      <c r="O57" s="20"/>
      <c r="P57" s="20"/>
    </row>
    <row r="58" spans="3:16" ht="7.5" customHeight="1" x14ac:dyDescent="0.2">
      <c r="D58" s="12"/>
      <c r="M58" s="19"/>
      <c r="N58" s="20"/>
      <c r="O58" s="20"/>
      <c r="P58" s="20"/>
    </row>
    <row r="59" spans="3:16" x14ac:dyDescent="0.2">
      <c r="D59" s="12"/>
      <c r="M59" s="33"/>
      <c r="N59" s="20"/>
      <c r="O59" s="20"/>
      <c r="P59" s="20"/>
    </row>
    <row r="60" spans="3:16" x14ac:dyDescent="0.2">
      <c r="D60" s="12"/>
      <c r="M60" s="33"/>
      <c r="N60" s="20"/>
      <c r="O60" s="20"/>
      <c r="P60" s="20"/>
    </row>
    <row r="61" spans="3:16" x14ac:dyDescent="0.2">
      <c r="D61" s="12"/>
      <c r="J61" s="11"/>
    </row>
    <row r="62" spans="3:16" x14ac:dyDescent="0.2">
      <c r="C62" s="9" t="s">
        <v>14</v>
      </c>
      <c r="D62" s="4" t="s">
        <v>27</v>
      </c>
      <c r="J62" s="29">
        <v>0</v>
      </c>
      <c r="K62" s="4" t="s">
        <v>0</v>
      </c>
    </row>
    <row r="63" spans="3:16" x14ac:dyDescent="0.2">
      <c r="J63" s="24"/>
    </row>
    <row r="64" spans="3:16" x14ac:dyDescent="0.2">
      <c r="D64" s="12" t="s">
        <v>78</v>
      </c>
    </row>
    <row r="65" spans="3:16" ht="9" customHeight="1" x14ac:dyDescent="0.2">
      <c r="D65" s="12"/>
    </row>
    <row r="68" spans="3:16" x14ac:dyDescent="0.2">
      <c r="C68" s="9" t="s">
        <v>24</v>
      </c>
      <c r="D68" s="4" t="s">
        <v>35</v>
      </c>
      <c r="G68" s="4" t="s">
        <v>96</v>
      </c>
      <c r="J68" s="29">
        <v>0</v>
      </c>
      <c r="K68" s="4" t="s">
        <v>0</v>
      </c>
      <c r="L68" s="14"/>
      <c r="M68" s="4">
        <f>SUM(J68*0.8)</f>
        <v>0</v>
      </c>
    </row>
    <row r="69" spans="3:16" x14ac:dyDescent="0.2">
      <c r="J69" s="24"/>
    </row>
    <row r="70" spans="3:16" x14ac:dyDescent="0.2">
      <c r="D70" s="12" t="s">
        <v>71</v>
      </c>
      <c r="J70" s="11"/>
    </row>
    <row r="71" spans="3:16" x14ac:dyDescent="0.2">
      <c r="D71" s="12" t="s">
        <v>72</v>
      </c>
      <c r="J71" s="11"/>
    </row>
    <row r="72" spans="3:16" x14ac:dyDescent="0.2">
      <c r="D72" s="12"/>
      <c r="J72" s="11"/>
    </row>
    <row r="73" spans="3:16" x14ac:dyDescent="0.2">
      <c r="D73" s="12"/>
      <c r="J73" s="11"/>
    </row>
    <row r="74" spans="3:16" x14ac:dyDescent="0.2">
      <c r="C74" s="9" t="s">
        <v>25</v>
      </c>
      <c r="D74" s="4" t="s">
        <v>43</v>
      </c>
      <c r="J74" s="14">
        <v>80000</v>
      </c>
      <c r="K74" s="4" t="s">
        <v>0</v>
      </c>
    </row>
    <row r="75" spans="3:16" x14ac:dyDescent="0.2">
      <c r="D75" s="12"/>
      <c r="J75" s="14"/>
    </row>
    <row r="76" spans="3:16" x14ac:dyDescent="0.2">
      <c r="J76" s="11"/>
    </row>
    <row r="77" spans="3:16" x14ac:dyDescent="0.2">
      <c r="C77" s="9" t="s">
        <v>26</v>
      </c>
      <c r="D77" s="4" t="s">
        <v>44</v>
      </c>
      <c r="J77" s="29">
        <v>0</v>
      </c>
      <c r="K77" s="4" t="s">
        <v>0</v>
      </c>
    </row>
    <row r="78" spans="3:16" x14ac:dyDescent="0.2">
      <c r="M78" s="33"/>
      <c r="N78" s="20"/>
      <c r="O78" s="20"/>
      <c r="P78" s="20"/>
    </row>
    <row r="79" spans="3:16" ht="13.5" customHeight="1" x14ac:dyDescent="0.2">
      <c r="D79" s="12" t="s">
        <v>63</v>
      </c>
      <c r="M79" s="17"/>
      <c r="N79" s="50"/>
      <c r="O79" s="50"/>
      <c r="P79" s="18"/>
    </row>
    <row r="80" spans="3:16" x14ac:dyDescent="0.2">
      <c r="D80" s="12" t="s">
        <v>64</v>
      </c>
      <c r="M80" s="19"/>
      <c r="N80" s="20"/>
      <c r="O80" s="20"/>
      <c r="P80" s="20"/>
    </row>
    <row r="81" spans="4:16" x14ac:dyDescent="0.2">
      <c r="D81" s="12" t="s">
        <v>61</v>
      </c>
      <c r="M81" s="19"/>
      <c r="N81" s="20"/>
      <c r="O81" s="20"/>
      <c r="P81" s="20"/>
    </row>
    <row r="82" spans="4:16" ht="7.5" customHeight="1" x14ac:dyDescent="0.2">
      <c r="D82" s="12"/>
      <c r="M82" s="19"/>
      <c r="N82" s="20"/>
      <c r="O82" s="20"/>
      <c r="P82" s="20"/>
    </row>
    <row r="83" spans="4:16" x14ac:dyDescent="0.2">
      <c r="D83" s="12" t="s">
        <v>40</v>
      </c>
    </row>
    <row r="84" spans="4:16" x14ac:dyDescent="0.2">
      <c r="D84" s="12" t="s">
        <v>15</v>
      </c>
    </row>
    <row r="85" spans="4:16" x14ac:dyDescent="0.2">
      <c r="D85" s="12" t="s">
        <v>16</v>
      </c>
    </row>
    <row r="86" spans="4:16" x14ac:dyDescent="0.2">
      <c r="D86" s="12" t="s">
        <v>17</v>
      </c>
    </row>
    <row r="87" spans="4:16" x14ac:dyDescent="0.2">
      <c r="D87" s="12" t="s">
        <v>18</v>
      </c>
    </row>
    <row r="88" spans="4:16" x14ac:dyDescent="0.2">
      <c r="D88" s="12" t="s">
        <v>19</v>
      </c>
    </row>
    <row r="89" spans="4:16" x14ac:dyDescent="0.2">
      <c r="D89" s="12" t="s">
        <v>20</v>
      </c>
    </row>
    <row r="90" spans="4:16" x14ac:dyDescent="0.2">
      <c r="D90" s="12" t="s">
        <v>21</v>
      </c>
    </row>
    <row r="91" spans="4:16" x14ac:dyDescent="0.2">
      <c r="D91" s="12" t="s">
        <v>22</v>
      </c>
    </row>
    <row r="92" spans="4:16" x14ac:dyDescent="0.2">
      <c r="D92" s="12" t="s">
        <v>23</v>
      </c>
      <c r="G92" s="12" t="s">
        <v>39</v>
      </c>
    </row>
    <row r="93" spans="4:16" ht="13.5" thickBot="1" x14ac:dyDescent="0.25"/>
    <row r="94" spans="4:16" ht="13.5" thickBot="1" x14ac:dyDescent="0.25">
      <c r="G94" s="4" t="s">
        <v>30</v>
      </c>
      <c r="J94" s="13">
        <f>IF(AND(J52=0,J68=0),0,J52-J62-J74+ROUND(J68*0.8,0)-J77)</f>
        <v>0</v>
      </c>
      <c r="K94" s="4" t="s">
        <v>0</v>
      </c>
    </row>
    <row r="95" spans="4:16" x14ac:dyDescent="0.2">
      <c r="J95" s="11"/>
    </row>
    <row r="96" spans="4:16" x14ac:dyDescent="0.2">
      <c r="D96" s="12"/>
    </row>
    <row r="97" spans="2:36" x14ac:dyDescent="0.2">
      <c r="D97" s="12"/>
      <c r="M97" s="26"/>
    </row>
    <row r="98" spans="2:36" x14ac:dyDescent="0.2">
      <c r="D98" s="12"/>
    </row>
    <row r="100" spans="2:36" ht="13.5" thickBot="1" x14ac:dyDescent="0.25"/>
    <row r="101" spans="2:36" ht="14" thickTop="1" thickBot="1" x14ac:dyDescent="0.25">
      <c r="B101" s="4" t="s">
        <v>54</v>
      </c>
      <c r="F101" s="4" t="s">
        <v>79</v>
      </c>
      <c r="G101" s="15">
        <f>IF(J15=0,0,IF(J48&lt;=J94,0,IF(J45&gt;J94,45500,IF(M101&gt;45500,45500,M101))))</f>
        <v>45500</v>
      </c>
      <c r="H101" s="4" t="s">
        <v>0</v>
      </c>
      <c r="J101" s="27" t="s">
        <v>13</v>
      </c>
      <c r="M101" s="24">
        <f>IF(J15=0,0,45490-(ROUND((J94-J45)*0.025,-1)))</f>
        <v>62740</v>
      </c>
      <c r="N101" s="25"/>
    </row>
    <row r="102" spans="2:36" ht="14" thickTop="1" thickBot="1" x14ac:dyDescent="0.25">
      <c r="G102" s="24"/>
      <c r="J102" s="47"/>
      <c r="M102" s="24"/>
      <c r="N102" s="25"/>
    </row>
    <row r="103" spans="2:36" ht="14" thickTop="1" thickBot="1" x14ac:dyDescent="0.25">
      <c r="F103" s="4" t="s">
        <v>81</v>
      </c>
      <c r="G103" s="15">
        <f>IF(J15&lt;=1,0,IF(J48&lt;=J94,0,IF(J45&gt;J94,10750,IF(M103&gt;10750,10750,M103))))</f>
        <v>10750</v>
      </c>
      <c r="H103" s="4" t="s">
        <v>0</v>
      </c>
      <c r="J103" s="47"/>
      <c r="M103" s="24">
        <f>IF(J15&lt;=1,0,10750-(ROUND((J94-J45)*0.0038561,-1)+10))</f>
        <v>13400</v>
      </c>
      <c r="N103" s="25"/>
    </row>
    <row r="104" spans="2:36" ht="14" thickTop="1" thickBot="1" x14ac:dyDescent="0.25">
      <c r="G104" s="24"/>
      <c r="J104" s="47"/>
      <c r="M104" s="24"/>
      <c r="N104" s="25"/>
    </row>
    <row r="105" spans="2:36" ht="14" thickTop="1" thickBot="1" x14ac:dyDescent="0.25">
      <c r="F105" s="4" t="s">
        <v>82</v>
      </c>
      <c r="G105" s="15">
        <f>IF(J15&lt;=2,0,IF(J48&lt;=J94,0,IF(J45&gt;J94,10750*(J15-2),IF(M105&gt;6450,6450*(J15-2),M105*(J15-2)))))</f>
        <v>21500</v>
      </c>
      <c r="H105" s="4" t="s">
        <v>0</v>
      </c>
      <c r="J105" s="47"/>
      <c r="M105" s="24">
        <f>IF(J15&lt;=2,0,10750-(ROUND((J94-J45)*0.0038561,-1)+10))</f>
        <v>13400</v>
      </c>
      <c r="N105" s="25"/>
    </row>
    <row r="106" spans="2:36" ht="14" thickTop="1" thickBot="1" x14ac:dyDescent="0.25">
      <c r="G106" s="24"/>
      <c r="J106" s="47"/>
      <c r="M106" s="24"/>
      <c r="N106" s="25"/>
    </row>
    <row r="107" spans="2:36" x14ac:dyDescent="0.2">
      <c r="F107" s="57" t="s">
        <v>88</v>
      </c>
      <c r="G107" s="55">
        <f>SUM(G101,G103,G105)</f>
        <v>77750</v>
      </c>
      <c r="J107" s="47"/>
      <c r="M107" s="24"/>
      <c r="N107" s="25"/>
    </row>
    <row r="108" spans="2:36" ht="13.5" thickBot="1" x14ac:dyDescent="0.25">
      <c r="F108" s="57"/>
      <c r="G108" s="56"/>
      <c r="H108" s="4" t="s">
        <v>0</v>
      </c>
      <c r="J108" s="47"/>
      <c r="M108" s="24"/>
      <c r="N108" s="25"/>
    </row>
    <row r="109" spans="2:36" ht="14.25" customHeight="1" x14ac:dyDescent="0.2">
      <c r="M109" s="1"/>
      <c r="N109" s="1"/>
      <c r="O109" s="2"/>
      <c r="P109" s="1"/>
      <c r="Q109" s="1"/>
      <c r="R109" s="2"/>
      <c r="S109" s="1"/>
      <c r="T109" s="1"/>
      <c r="U109" s="2"/>
      <c r="V109" s="2"/>
      <c r="W109" s="2"/>
      <c r="X109" s="2"/>
      <c r="Y109" s="2"/>
      <c r="Z109" s="2"/>
      <c r="AA109" s="2"/>
      <c r="AB109" s="2"/>
      <c r="AC109" s="2"/>
      <c r="AD109" s="2"/>
      <c r="AE109" s="2"/>
      <c r="AF109" s="2"/>
      <c r="AG109" s="2"/>
      <c r="AH109" s="2"/>
      <c r="AI109" s="2"/>
      <c r="AJ109" s="2"/>
    </row>
    <row r="115" spans="2:4" x14ac:dyDescent="0.2">
      <c r="B115" s="4" t="s">
        <v>45</v>
      </c>
    </row>
    <row r="117" spans="2:4" x14ac:dyDescent="0.2">
      <c r="C117" s="10" t="s">
        <v>33</v>
      </c>
    </row>
    <row r="118" spans="2:4" x14ac:dyDescent="0.2">
      <c r="D118" s="4" t="s">
        <v>100</v>
      </c>
    </row>
    <row r="119" spans="2:4" x14ac:dyDescent="0.2">
      <c r="D119" s="4" t="s">
        <v>101</v>
      </c>
    </row>
    <row r="120" spans="2:4" x14ac:dyDescent="0.2">
      <c r="D120" s="4" t="s">
        <v>103</v>
      </c>
    </row>
    <row r="121" spans="2:4" x14ac:dyDescent="0.2">
      <c r="D121" s="4" t="s">
        <v>66</v>
      </c>
    </row>
    <row r="122" spans="2:4" x14ac:dyDescent="0.2">
      <c r="D122" s="4" t="s">
        <v>67</v>
      </c>
    </row>
    <row r="123" spans="2:4" x14ac:dyDescent="0.2">
      <c r="D123" s="4" t="s">
        <v>31</v>
      </c>
    </row>
    <row r="124" spans="2:4" x14ac:dyDescent="0.2">
      <c r="D124" s="4" t="s">
        <v>6</v>
      </c>
    </row>
    <row r="125" spans="2:4" x14ac:dyDescent="0.2">
      <c r="D125" s="4" t="s">
        <v>32</v>
      </c>
    </row>
    <row r="126" spans="2:4" x14ac:dyDescent="0.2">
      <c r="D126" s="4" t="s">
        <v>74</v>
      </c>
    </row>
    <row r="127" spans="2:4" x14ac:dyDescent="0.2">
      <c r="D127" s="4" t="s">
        <v>75</v>
      </c>
    </row>
    <row r="129" spans="3:7" x14ac:dyDescent="0.2">
      <c r="C129" s="10" t="s">
        <v>65</v>
      </c>
    </row>
    <row r="130" spans="3:7" x14ac:dyDescent="0.2">
      <c r="D130" s="4" t="s">
        <v>97</v>
      </c>
    </row>
    <row r="131" spans="3:7" x14ac:dyDescent="0.2">
      <c r="D131" s="4" t="s">
        <v>37</v>
      </c>
    </row>
    <row r="132" spans="3:7" x14ac:dyDescent="0.2">
      <c r="D132" s="4" t="s">
        <v>98</v>
      </c>
    </row>
    <row r="133" spans="3:7" x14ac:dyDescent="0.2">
      <c r="D133" s="4" t="s">
        <v>73</v>
      </c>
    </row>
    <row r="134" spans="3:7" x14ac:dyDescent="0.2">
      <c r="D134" s="4" t="s">
        <v>62</v>
      </c>
    </row>
    <row r="137" spans="3:7" x14ac:dyDescent="0.2">
      <c r="C137" s="4" t="s">
        <v>102</v>
      </c>
    </row>
    <row r="138" spans="3:7" x14ac:dyDescent="0.2">
      <c r="G138" s="32" t="s">
        <v>5</v>
      </c>
    </row>
    <row r="139" spans="3:7" ht="45" customHeight="1" x14ac:dyDescent="0.2">
      <c r="D139" s="51" t="s">
        <v>2</v>
      </c>
      <c r="E139" s="53" t="s">
        <v>3</v>
      </c>
      <c r="F139" s="54"/>
      <c r="G139" s="8" t="s">
        <v>4</v>
      </c>
    </row>
    <row r="140" spans="3:7" x14ac:dyDescent="0.2">
      <c r="D140" s="52"/>
      <c r="E140" s="5" t="s">
        <v>28</v>
      </c>
      <c r="F140" s="31" t="s">
        <v>29</v>
      </c>
      <c r="G140" s="8" t="s">
        <v>28</v>
      </c>
    </row>
    <row r="141" spans="3:7" x14ac:dyDescent="0.2">
      <c r="D141" s="6">
        <v>0</v>
      </c>
      <c r="E141" s="7">
        <v>690000</v>
      </c>
      <c r="F141" s="7">
        <v>2080000</v>
      </c>
      <c r="G141" s="7">
        <v>2360000</v>
      </c>
    </row>
    <row r="142" spans="3:7" x14ac:dyDescent="0.2">
      <c r="D142" s="30">
        <v>1</v>
      </c>
      <c r="E142" s="7">
        <v>1070000</v>
      </c>
      <c r="F142" s="7">
        <v>2460000</v>
      </c>
      <c r="G142" s="7">
        <v>2740000</v>
      </c>
    </row>
    <row r="143" spans="3:7" x14ac:dyDescent="0.2">
      <c r="D143" s="30">
        <v>2</v>
      </c>
      <c r="E143" s="7">
        <v>1450000</v>
      </c>
      <c r="F143" s="7">
        <v>2840000</v>
      </c>
      <c r="G143" s="7">
        <v>3120000</v>
      </c>
    </row>
    <row r="144" spans="3:7" x14ac:dyDescent="0.2">
      <c r="D144" s="30">
        <v>3</v>
      </c>
      <c r="E144" s="7">
        <v>1830000</v>
      </c>
      <c r="F144" s="7">
        <v>3220000</v>
      </c>
      <c r="G144" s="7">
        <v>3500000</v>
      </c>
    </row>
    <row r="145" spans="2:10" x14ac:dyDescent="0.2">
      <c r="D145" s="30">
        <v>4</v>
      </c>
      <c r="E145" s="7">
        <v>2210000</v>
      </c>
      <c r="F145" s="7">
        <v>3600000</v>
      </c>
      <c r="G145" s="7">
        <v>3880000</v>
      </c>
    </row>
    <row r="146" spans="2:10" x14ac:dyDescent="0.2">
      <c r="D146" s="30">
        <v>5</v>
      </c>
      <c r="E146" s="7">
        <v>2590000</v>
      </c>
      <c r="F146" s="7">
        <v>3980000</v>
      </c>
      <c r="G146" s="7">
        <v>4260000</v>
      </c>
    </row>
    <row r="147" spans="2:10" x14ac:dyDescent="0.2">
      <c r="D147" s="33"/>
      <c r="E147" s="20"/>
      <c r="F147" s="20"/>
      <c r="G147" s="20"/>
    </row>
    <row r="148" spans="2:10" x14ac:dyDescent="0.2">
      <c r="D148" s="33"/>
      <c r="E148" s="20"/>
      <c r="F148" s="20"/>
      <c r="G148" s="20"/>
    </row>
    <row r="149" spans="2:10" x14ac:dyDescent="0.2">
      <c r="C149" s="4" t="s">
        <v>108</v>
      </c>
      <c r="D149" s="33"/>
      <c r="E149" s="20"/>
      <c r="F149" s="20"/>
      <c r="G149" s="20"/>
    </row>
    <row r="150" spans="2:10" s="12" customFormat="1" ht="11" x14ac:dyDescent="0.2">
      <c r="C150" s="21"/>
      <c r="J150" s="22"/>
    </row>
    <row r="151" spans="2:10" s="12" customFormat="1" ht="11" x14ac:dyDescent="0.2">
      <c r="B151" s="12" t="s">
        <v>89</v>
      </c>
      <c r="C151" s="21"/>
      <c r="J151" s="22"/>
    </row>
    <row r="152" spans="2:10" s="12" customFormat="1" ht="11" x14ac:dyDescent="0.2">
      <c r="C152" s="12" t="s">
        <v>105</v>
      </c>
      <c r="J152" s="22"/>
    </row>
    <row r="153" spans="2:10" s="12" customFormat="1" ht="11" x14ac:dyDescent="0.2">
      <c r="C153" s="23"/>
      <c r="F153" s="12" t="s">
        <v>38</v>
      </c>
      <c r="J153" s="22"/>
    </row>
    <row r="154" spans="2:10" s="12" customFormat="1" ht="11" x14ac:dyDescent="0.2">
      <c r="C154" s="23"/>
      <c r="J154" s="22"/>
    </row>
    <row r="155" spans="2:10" s="12" customFormat="1" ht="11" x14ac:dyDescent="0.2">
      <c r="B155" s="12" t="s">
        <v>104</v>
      </c>
      <c r="C155" s="21"/>
      <c r="J155" s="22"/>
    </row>
    <row r="156" spans="2:10" s="12" customFormat="1" ht="11" x14ac:dyDescent="0.2">
      <c r="C156" s="12" t="s">
        <v>106</v>
      </c>
      <c r="J156" s="22"/>
    </row>
    <row r="157" spans="2:10" s="12" customFormat="1" ht="11" x14ac:dyDescent="0.2">
      <c r="C157" s="23"/>
      <c r="F157" s="12" t="s">
        <v>38</v>
      </c>
      <c r="J157" s="22"/>
    </row>
    <row r="158" spans="2:10" s="12" customFormat="1" ht="11" x14ac:dyDescent="0.2">
      <c r="C158" s="23"/>
      <c r="J158" s="22"/>
    </row>
    <row r="159" spans="2:10" s="12" customFormat="1" ht="11" x14ac:dyDescent="0.2">
      <c r="C159" s="21"/>
      <c r="J159" s="22"/>
    </row>
    <row r="160" spans="2:10" s="12" customFormat="1" ht="11" x14ac:dyDescent="0.2">
      <c r="J160" s="22"/>
    </row>
    <row r="161" spans="3:10" s="12" customFormat="1" ht="11" x14ac:dyDescent="0.2">
      <c r="C161" s="23"/>
      <c r="J161" s="22"/>
    </row>
    <row r="162" spans="3:10" x14ac:dyDescent="0.2">
      <c r="D162" s="33"/>
      <c r="E162" s="20"/>
      <c r="F162" s="20"/>
      <c r="G162" s="20"/>
    </row>
  </sheetData>
  <mergeCells count="9">
    <mergeCell ref="D139:D140"/>
    <mergeCell ref="E139:F139"/>
    <mergeCell ref="G107:G108"/>
    <mergeCell ref="F107:F108"/>
    <mergeCell ref="B1:K1"/>
    <mergeCell ref="N26:O26"/>
    <mergeCell ref="N35:O35"/>
    <mergeCell ref="N54:O54"/>
    <mergeCell ref="N79:O79"/>
  </mergeCells>
  <phoneticPr fontId="2"/>
  <pageMargins left="0.25" right="0.25" top="0.75" bottom="0.75" header="0.3" footer="0.3"/>
  <rowBreaks count="2" manualBreakCount="2">
    <brk id="59" max="10" man="1"/>
    <brk id="111" max="10" man="1"/>
  </rowBreaks>
  <drawing r:id="rId2"/>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03CFD8C950C8C408A5F2BA690A7B904" ma:contentTypeVersion="11" ma:contentTypeDescription="" ma:contentTypeScope="" ma:versionID="0a81e5e294a98a0c29b6227a58d6a4d7">
  <xsd:schema xmlns:xsd="http://www.w3.org/2001/XMLSchema" xmlns:p="http://schemas.microsoft.com/office/2006/metadata/properties" xmlns:ns2="8B97BE19-CDDD-400E-817A-CFDD13F7EC12" xmlns:ns3="96644011-fdb5-4a67-a809-8d06bf36c1e2" targetNamespace="http://schemas.microsoft.com/office/2006/metadata/properties" ma:root="true" ma:fieldsID="f88e75879075e565e15826244df90c3c" ns2:_="" ns3:_="">
    <xsd:import namespace="8B97BE19-CDDD-400E-817A-CFDD13F7EC12"/>
    <xsd:import namespace="96644011-fdb5-4a67-a809-8d06bf36c1e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96644011-fdb5-4a67-a809-8d06bf36c1e2"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9D98B3C5-BE66-4E32-90EB-9325F64AEE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96644011-fdb5-4a67-a809-8d06bf36c1e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B5636D29-851E-420D-90FD-1020DDD75E15}">
  <ds:schemaRefs>
    <ds:schemaRef ds:uri="http://schemas.microsoft.com/sharepoint/v3/contenttype/forms"/>
  </ds:schemaRefs>
</ds:datastoreItem>
</file>

<file path=customXml/itemProps3.xml><?xml version="1.0" encoding="utf-8"?>
<ds:datastoreItem xmlns:ds="http://schemas.openxmlformats.org/officeDocument/2006/customXml" ds:itemID="{8ACAF801-3F15-4689-B110-7469389B5818}">
  <ds:schemaRefs>
    <ds:schemaRef ds:uri="8B97BE19-CDDD-400E-817A-CFDD13F7EC12"/>
    <ds:schemaRef ds:uri="96644011-fdb5-4a67-a809-8d06bf36c1e2"/>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【合計額】</vt:lpstr>
      <vt:lpstr>第１～３子以降(R6.4～)</vt:lpstr>
      <vt:lpstr>'第１～３子以降(R6.4～)'!Print_Area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user</cp:lastModifiedBy>
  <cp:lastPrinted>2024-09-13T06:00:32Z</cp:lastPrinted>
  <dcterms:created xsi:type="dcterms:W3CDTF">2012-05-11T13:21:36Z</dcterms:created>
  <dcterms:modified xsi:type="dcterms:W3CDTF">2024-09-27T05:46:58Z</dcterms:modified>
</cp:coreProperties>
</file>