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N4VAz2RneEeOV0y+ZRLbsCZnrBEbSX4Q3M3yDFL9mEsVP1M/13Y3/Yzw/e7bhlUqDQkc2moCEkBWXXGVnFsjg==" workbookSaltValue="h3a6IzF0gKPGwnm0NYBvZ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<sst xmlns="http://schemas.openxmlformats.org/spreadsheetml/2006/main" count="240" uniqueCount="126">
  <si>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</si>
  <si>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</si>
  <si>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</si>
  <si>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</si>
  <si>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</si>
  <si>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</si>
  <si>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</si>
  <si>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</si>
  <si>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</si>
  <si>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</si>
  <si>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</si>
  <si>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</si>
  <si>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</si>
  <si>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</si>
  <si>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</si>
  <si>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</si>
  <si>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</si>
  <si>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</si>
  <si>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</si>
  <si>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</si>
  <si>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</si>
  <si>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</si>
  <si>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</si>
  <si>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</si>
  <si>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</si>
  <si>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</si>
  <si>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</si>
  <si>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</si>
  <si>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</si>
  <si>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</si>
  <si>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</si>
  <si>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</si>
  <si>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</si>
  <si>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</si>
  <si>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</si>
  <si>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</si>
  <si>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</si>
  <si>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</si>
  <si>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</si>
  <si>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</si>
  <si>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</si>
  <si>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</si>
  <si>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</si>
  <si>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</si>
  <si>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</si>
  <si>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</si>
  <si>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</si>
  <si>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</si>
  <si>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</si>
  <si>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</si>
  <si>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</si>
  <si>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</si>
  <si>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</si>
  <si>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</si>
  <si>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</si>
  <si>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</si>
  <si>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</si>
  <si>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</si>
  <si>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</si>
  <si>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</si>
  <si>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</si>
  <si>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</si>
  <si>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</si>
  <si>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</si>
  <si>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</si>
  <si>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</si>
  <si>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</si>
  <si>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</si>
  <si>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</si>
  <si>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</si>
  <si>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</si>
  <si>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</si>
  <si>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</si>
  <si>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</si>
  <si>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</si>
  <si>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</si>
  <si>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</si>
  <si>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</si>
  <si>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</si>
  <si>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</si>
  <si>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</si>
  <si>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</si>
  <si>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</si>
  <si>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</si>
  <si>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</si>
  <si>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</si>
  <si>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</si>
  <si>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</si>
  <si>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</si>
  <si>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</si>
  <si>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</si>
  <si>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</si>
  <si>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</si>
  <si>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</si>
  <si>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</si>
  <si>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</si>
  <si>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</si>
  <si>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</si>
  <si>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</si>
  <si>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</si>
  <si>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</si>
  <si>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</si>
  <si>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</si>
  <si>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</si>
  <si>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</si>
  <si>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</si>
  <si>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</si>
  <si>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</si>
  <si>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</si>
  <si>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</si>
  <si>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浜中町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</si>
  <si>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</si>
  <si>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</si>
  <si>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</si>
  <si>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</si>
  <si>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</si>
  <si>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</si>
  <si>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</si>
  <si>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</si>
  <si>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</si>
  <si>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</si>
  <si>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</si>
  <si>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</si>
  <si>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現在、管渠改善率は0％である。近年中の老朽化対策は計画されていないが、今後は対策が必要となる。現在の収支と経費を鑑みると管渠改善に係るコストは大きな課題である。</t>
    <phoneticPr fontId="4"/>
  </si>
  <si>
    <t>　本地区は収納率・水洗化率の向上を進めているが、慢性的な財源不足となっており、地方債発行の制御を図ることや経常経費の圧縮により経営の健全性・効率化に努める必要があると判断する。</t>
    <phoneticPr fontId="4"/>
  </si>
  <si>
    <t>　収益的収支比率をみると、水洗化率の向上、使用料等収納努力はしているものの、単年度収支は依然として改善に向けた取組が必要である。据置期間を経過した地方債元金償還は随時開始しているがピークは過ぎており、人件費等経常経費に係る一般会計繰入金も減少傾向となってきている。しかしながら、処理場施設の老朽化に伴い平成２７年度から長寿命化工事に着手しており、今後も計画的な施設管理を行うため下水道ストックマネジメント基本計画を策定した。今後修繕・改築計画を策定し計画的な投資を考えなければならない。維持管理費の削減により汚水処理原価の低減を図る施策を実施しているが、係る経費の圧縮（地方債発行の制御）が課題となっている。経年使用に伴う管渠清掃等の新たな維持管理作業も始まっているが、経費回収率は類似団体平均値より高い状況である。施設利用率が類似団体平均値よりも高水準なのは、一次産業である漁業が本町の基幹産業であり、水道使用も多いことが要因と判断する。</t>
    <rPh sb="173" eb="175">
      <t>コンゴ</t>
    </rPh>
    <rPh sb="176" eb="179">
      <t>ケイカクテキ</t>
    </rPh>
    <rPh sb="180" eb="182">
      <t>シセツ</t>
    </rPh>
    <rPh sb="182" eb="184">
      <t>カンリ</t>
    </rPh>
    <rPh sb="185" eb="186">
      <t>オコナ</t>
    </rPh>
    <rPh sb="189" eb="192">
      <t>ゲスイドウ</t>
    </rPh>
    <rPh sb="202" eb="204">
      <t>キホン</t>
    </rPh>
    <rPh sb="204" eb="206">
      <t>ケイカク</t>
    </rPh>
    <rPh sb="207" eb="209">
      <t>サクテイ</t>
    </rPh>
    <rPh sb="212" eb="214">
      <t>コンゴ</t>
    </rPh>
    <rPh sb="214" eb="216">
      <t>シュウゼン</t>
    </rPh>
    <rPh sb="217" eb="219">
      <t>カイチク</t>
    </rPh>
    <rPh sb="219" eb="221">
      <t>ケイカク</t>
    </rPh>
    <rPh sb="222" eb="224">
      <t>サクテイ</t>
    </rPh>
    <rPh sb="225" eb="228">
      <t>ケイカクテキ</t>
    </rPh>
    <rPh sb="229" eb="231">
      <t>トウシ</t>
    </rPh>
    <rPh sb="232" eb="23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</si>
</sst>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5D-4B7C-8138-16F12F6F1DDC}"/>
            </c:ext>
          </c:extLst>
        </c:ser>
        <c:dLbls>
          <c:showLegendKey val="0"/>
          <c:showVal val="0"/>
          <c:showCatName val="0"/>
          <c:showSerName val="0"/>
          <c:showPercent val="0"/>
          <c:showBubbleSize val="0"/>
        </c:dLbls>
        <c:gapWidth val="150"/>
        <c:axId val="136465408"/>
        <c:axId val="13909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5A5D-4B7C-8138-16F12F6F1DDC}"/>
            </c:ext>
          </c:extLst>
        </c:ser>
        <c:dLbls>
          <c:showLegendKey val="0"/>
          <c:showVal val="0"/>
          <c:showCatName val="0"/>
          <c:showSerName val="0"/>
          <c:showPercent val="0"/>
          <c:showBubbleSize val="0"/>
        </c:dLbls>
        <c:marker val="1"/>
        <c:smooth val="0"/>
        <c:axId val="136465408"/>
        <c:axId val="139097216"/>
      </c:lineChart>
      <c:dateAx>
        <c:axId val="136465408"/>
        <c:scaling>
          <c:orientation val="minMax"/>
        </c:scaling>
        <c:delete val="1"/>
        <c:axPos val="b"/>
        <c:numFmt formatCode="ge" sourceLinked="1"/>
        <c:majorTickMark val="none"/>
        <c:minorTickMark val="none"/>
        <c:tickLblPos val="none"/>
        <c:crossAx val="139097216"/>
        <c:crosses val="autoZero"/>
        <c:auto val="1"/>
        <c:lblOffset val="100"/>
        <c:baseTimeUnit val="years"/>
      </c:dateAx>
      <c:valAx>
        <c:axId val="1390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59.67</c:v>
                </c:pt>
                <c:pt idx="1">
                  <c:v>64.900000000000006</c:v>
                </c:pt>
                <c:pt idx="2">
                  <c:v>61.96</c:v>
                </c:pt>
                <c:pt idx="3">
                  <c:v>65.489999999999995</c:v>
                </c:pt>
                <c:pt idx="4">
                  <c:v>61.37</c:v>
                </c:pt>
              </c:numCache>
            </c:numRef>
          </c:val>
          <c:extLst xmlns:c16r2="http://schemas.microsoft.com/office/drawing/2015/06/chart">
            <c:ext xmlns:c16="http://schemas.microsoft.com/office/drawing/2014/chart" uri="{C3380CC4-5D6E-409C-BE32-E72D297353CC}">
              <c16:uniqueId val="{00000000-58C7-4416-A4D4-DC06A1F63887}"/>
            </c:ext>
          </c:extLst>
        </c:ser>
        <c:dLbls>
          <c:showLegendKey val="0"/>
          <c:showVal val="0"/>
          <c:showCatName val="0"/>
          <c:showSerName val="0"/>
          <c:showPercent val="0"/>
          <c:showBubbleSize val="0"/>
        </c:dLbls>
        <c:gapWidth val="150"/>
        <c:axId val="140692864"/>
        <c:axId val="1407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58C7-4416-A4D4-DC06A1F63887}"/>
            </c:ext>
          </c:extLst>
        </c:ser>
        <c:dLbls>
          <c:showLegendKey val="0"/>
          <c:showVal val="0"/>
          <c:showCatName val="0"/>
          <c:showSerName val="0"/>
          <c:showPercent val="0"/>
          <c:showBubbleSize val="0"/>
        </c:dLbls>
        <c:marker val="1"/>
        <c:smooth val="0"/>
        <c:axId val="140692864"/>
        <c:axId val="140727808"/>
      </c:lineChart>
      <c:dateAx>
        <c:axId val="140692864"/>
        <c:scaling>
          <c:orientation val="minMax"/>
        </c:scaling>
        <c:delete val="1"/>
        <c:axPos val="b"/>
        <c:numFmt formatCode="ge" sourceLinked="1"/>
        <c:majorTickMark val="none"/>
        <c:minorTickMark val="none"/>
        <c:tickLblPos val="none"/>
        <c:crossAx val="140727808"/>
        <c:crosses val="autoZero"/>
        <c:auto val="1"/>
        <c:lblOffset val="100"/>
        <c:baseTimeUnit val="years"/>
      </c:dateAx>
      <c:valAx>
        <c:axId val="1407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79.900000000000006</c:v>
                </c:pt>
                <c:pt idx="1">
                  <c:v>78.19</c:v>
                </c:pt>
                <c:pt idx="2">
                  <c:v>81.61</c:v>
                </c:pt>
                <c:pt idx="3">
                  <c:v>81.93</c:v>
                </c:pt>
                <c:pt idx="4">
                  <c:v>83.56</c:v>
                </c:pt>
              </c:numCache>
            </c:numRef>
          </c:val>
          <c:extLst xmlns:c16r2="http://schemas.microsoft.com/office/drawing/2015/06/chart">
            <c:ext xmlns:c16="http://schemas.microsoft.com/office/drawing/2014/chart" uri="{C3380CC4-5D6E-409C-BE32-E72D297353CC}">
              <c16:uniqueId val="{00000000-E159-4C6B-8AB2-9D5D2B7A3893}"/>
            </c:ext>
          </c:extLst>
        </c:ser>
        <c:dLbls>
          <c:showLegendKey val="0"/>
          <c:showVal val="0"/>
          <c:showCatName val="0"/>
          <c:showSerName val="0"/>
          <c:showPercent val="0"/>
          <c:showBubbleSize val="0"/>
        </c:dLbls>
        <c:gapWidth val="150"/>
        <c:axId val="140737920"/>
        <c:axId val="14075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159-4C6B-8AB2-9D5D2B7A3893}"/>
            </c:ext>
          </c:extLst>
        </c:ser>
        <c:dLbls>
          <c:showLegendKey val="0"/>
          <c:showVal val="0"/>
          <c:showCatName val="0"/>
          <c:showSerName val="0"/>
          <c:showPercent val="0"/>
          <c:showBubbleSize val="0"/>
        </c:dLbls>
        <c:marker val="1"/>
        <c:smooth val="0"/>
        <c:axId val="140737920"/>
        <c:axId val="140756480"/>
      </c:lineChart>
      <c:dateAx>
        <c:axId val="140737920"/>
        <c:scaling>
          <c:orientation val="minMax"/>
        </c:scaling>
        <c:delete val="1"/>
        <c:axPos val="b"/>
        <c:numFmt formatCode="ge" sourceLinked="1"/>
        <c:majorTickMark val="none"/>
        <c:minorTickMark val="none"/>
        <c:tickLblPos val="none"/>
        <c:crossAx val="140756480"/>
        <c:crosses val="autoZero"/>
        <c:auto val="1"/>
        <c:lblOffset val="100"/>
        <c:baseTimeUnit val="years"/>
      </c:dateAx>
      <c:valAx>
        <c:axId val="1407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42.87</c:v>
                </c:pt>
                <c:pt idx="1">
                  <c:v>43.28</c:v>
                </c:pt>
                <c:pt idx="2">
                  <c:v>42.48</c:v>
                </c:pt>
                <c:pt idx="3">
                  <c:v>43.12</c:v>
                </c:pt>
                <c:pt idx="4">
                  <c:v>50.38</c:v>
                </c:pt>
              </c:numCache>
            </c:numRef>
          </c:val>
          <c:extLst xmlns:c16r2="http://schemas.microsoft.com/office/drawing/2015/06/chart">
            <c:ext xmlns:c16="http://schemas.microsoft.com/office/drawing/2014/chart" uri="{C3380CC4-5D6E-409C-BE32-E72D297353CC}">
              <c16:uniqueId val="{00000000-FD14-4828-9A7E-96AAA1BC03C6}"/>
            </c:ext>
          </c:extLst>
        </c:ser>
        <c:dLbls>
          <c:showLegendKey val="0"/>
          <c:showVal val="0"/>
          <c:showCatName val="0"/>
          <c:showSerName val="0"/>
          <c:showPercent val="0"/>
          <c:showBubbleSize val="0"/>
        </c:dLbls>
        <c:gapWidth val="150"/>
        <c:axId val="139132288"/>
        <c:axId val="13933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14-4828-9A7E-96AAA1BC03C6}"/>
            </c:ext>
          </c:extLst>
        </c:ser>
        <c:dLbls>
          <c:showLegendKey val="0"/>
          <c:showVal val="0"/>
          <c:showCatName val="0"/>
          <c:showSerName val="0"/>
          <c:showPercent val="0"/>
          <c:showBubbleSize val="0"/>
        </c:dLbls>
        <c:marker val="1"/>
        <c:smooth val="0"/>
        <c:axId val="139132288"/>
        <c:axId val="139339264"/>
      </c:lineChart>
      <c:dateAx>
        <c:axId val="139132288"/>
        <c:scaling>
          <c:orientation val="minMax"/>
        </c:scaling>
        <c:delete val="1"/>
        <c:axPos val="b"/>
        <c:numFmt formatCode="ge" sourceLinked="1"/>
        <c:majorTickMark val="none"/>
        <c:minorTickMark val="none"/>
        <c:tickLblPos val="none"/>
        <c:crossAx val="139339264"/>
        <c:crosses val="autoZero"/>
        <c:auto val="1"/>
        <c:lblOffset val="100"/>
        <c:baseTimeUnit val="years"/>
      </c:dateAx>
      <c:valAx>
        <c:axId val="1393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6B-4F4E-91EC-7D9A889E63B2}"/>
            </c:ext>
          </c:extLst>
        </c:ser>
        <c:dLbls>
          <c:showLegendKey val="0"/>
          <c:showVal val="0"/>
          <c:showCatName val="0"/>
          <c:showSerName val="0"/>
          <c:showPercent val="0"/>
          <c:showBubbleSize val="0"/>
        </c:dLbls>
        <c:gapWidth val="150"/>
        <c:axId val="139374592"/>
        <c:axId val="1393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6B-4F4E-91EC-7D9A889E63B2}"/>
            </c:ext>
          </c:extLst>
        </c:ser>
        <c:dLbls>
          <c:showLegendKey val="0"/>
          <c:showVal val="0"/>
          <c:showCatName val="0"/>
          <c:showSerName val="0"/>
          <c:showPercent val="0"/>
          <c:showBubbleSize val="0"/>
        </c:dLbls>
        <c:marker val="1"/>
        <c:smooth val="0"/>
        <c:axId val="139374592"/>
        <c:axId val="139376512"/>
      </c:lineChart>
      <c:dateAx>
        <c:axId val="139374592"/>
        <c:scaling>
          <c:orientation val="minMax"/>
        </c:scaling>
        <c:delete val="1"/>
        <c:axPos val="b"/>
        <c:numFmt formatCode="ge" sourceLinked="1"/>
        <c:majorTickMark val="none"/>
        <c:minorTickMark val="none"/>
        <c:tickLblPos val="none"/>
        <c:crossAx val="139376512"/>
        <c:crosses val="autoZero"/>
        <c:auto val="1"/>
        <c:lblOffset val="100"/>
        <c:baseTimeUnit val="years"/>
      </c:dateAx>
      <c:valAx>
        <c:axId val="1393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3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3C-4AB6-9603-0AFC95379040}"/>
            </c:ext>
          </c:extLst>
        </c:ser>
        <c:dLbls>
          <c:showLegendKey val="0"/>
          <c:showVal val="0"/>
          <c:showCatName val="0"/>
          <c:showSerName val="0"/>
          <c:showPercent val="0"/>
          <c:showBubbleSize val="0"/>
        </c:dLbls>
        <c:gapWidth val="150"/>
        <c:axId val="140482432"/>
        <c:axId val="1404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3C-4AB6-9603-0AFC95379040}"/>
            </c:ext>
          </c:extLst>
        </c:ser>
        <c:dLbls>
          <c:showLegendKey val="0"/>
          <c:showVal val="0"/>
          <c:showCatName val="0"/>
          <c:showSerName val="0"/>
          <c:showPercent val="0"/>
          <c:showBubbleSize val="0"/>
        </c:dLbls>
        <c:marker val="1"/>
        <c:smooth val="0"/>
        <c:axId val="140482432"/>
        <c:axId val="140484608"/>
      </c:lineChart>
      <c:dateAx>
        <c:axId val="140482432"/>
        <c:scaling>
          <c:orientation val="minMax"/>
        </c:scaling>
        <c:delete val="1"/>
        <c:axPos val="b"/>
        <c:numFmt formatCode="ge" sourceLinked="1"/>
        <c:majorTickMark val="none"/>
        <c:minorTickMark val="none"/>
        <c:tickLblPos val="none"/>
        <c:crossAx val="140484608"/>
        <c:crosses val="autoZero"/>
        <c:auto val="1"/>
        <c:lblOffset val="100"/>
        <c:baseTimeUnit val="years"/>
      </c:dateAx>
      <c:valAx>
        <c:axId val="1404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F1-4196-9EB0-FA2AAEA94D0F}"/>
            </c:ext>
          </c:extLst>
        </c:ser>
        <c:dLbls>
          <c:showLegendKey val="0"/>
          <c:showVal val="0"/>
          <c:showCatName val="0"/>
          <c:showSerName val="0"/>
          <c:showPercent val="0"/>
          <c:showBubbleSize val="0"/>
        </c:dLbls>
        <c:gapWidth val="150"/>
        <c:axId val="140511872"/>
        <c:axId val="1405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F1-4196-9EB0-FA2AAEA94D0F}"/>
            </c:ext>
          </c:extLst>
        </c:ser>
        <c:dLbls>
          <c:showLegendKey val="0"/>
          <c:showVal val="0"/>
          <c:showCatName val="0"/>
          <c:showSerName val="0"/>
          <c:showPercent val="0"/>
          <c:showBubbleSize val="0"/>
        </c:dLbls>
        <c:marker val="1"/>
        <c:smooth val="0"/>
        <c:axId val="140511872"/>
        <c:axId val="140514048"/>
      </c:lineChart>
      <c:dateAx>
        <c:axId val="140511872"/>
        <c:scaling>
          <c:orientation val="minMax"/>
        </c:scaling>
        <c:delete val="1"/>
        <c:axPos val="b"/>
        <c:numFmt formatCode="ge" sourceLinked="1"/>
        <c:majorTickMark val="none"/>
        <c:minorTickMark val="none"/>
        <c:tickLblPos val="none"/>
        <c:crossAx val="140514048"/>
        <c:crosses val="autoZero"/>
        <c:auto val="1"/>
        <c:lblOffset val="100"/>
        <c:baseTimeUnit val="years"/>
      </c:dateAx>
      <c:valAx>
        <c:axId val="1405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06-40EA-91B3-7119AA285AF0}"/>
            </c:ext>
          </c:extLst>
        </c:ser>
        <c:dLbls>
          <c:showLegendKey val="0"/>
          <c:showVal val="0"/>
          <c:showCatName val="0"/>
          <c:showSerName val="0"/>
          <c:showPercent val="0"/>
          <c:showBubbleSize val="0"/>
        </c:dLbls>
        <c:gapWidth val="150"/>
        <c:axId val="140537216"/>
        <c:axId val="1405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06-40EA-91B3-7119AA285AF0}"/>
            </c:ext>
          </c:extLst>
        </c:ser>
        <c:dLbls>
          <c:showLegendKey val="0"/>
          <c:showVal val="0"/>
          <c:showCatName val="0"/>
          <c:showSerName val="0"/>
          <c:showPercent val="0"/>
          <c:showBubbleSize val="0"/>
        </c:dLbls>
        <c:marker val="1"/>
        <c:smooth val="0"/>
        <c:axId val="140537216"/>
        <c:axId val="140551680"/>
      </c:lineChart>
      <c:dateAx>
        <c:axId val="140537216"/>
        <c:scaling>
          <c:orientation val="minMax"/>
        </c:scaling>
        <c:delete val="1"/>
        <c:axPos val="b"/>
        <c:numFmt formatCode="ge" sourceLinked="1"/>
        <c:majorTickMark val="none"/>
        <c:minorTickMark val="none"/>
        <c:tickLblPos val="none"/>
        <c:crossAx val="140551680"/>
        <c:crosses val="autoZero"/>
        <c:auto val="1"/>
        <c:lblOffset val="100"/>
        <c:baseTimeUnit val="years"/>
      </c:dateAx>
      <c:valAx>
        <c:axId val="1405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2359.1</c:v>
                </c:pt>
                <c:pt idx="1">
                  <c:v>1965.92</c:v>
                </c:pt>
                <c:pt idx="2">
                  <c:v>2154.1799999999998</c:v>
                </c:pt>
                <c:pt idx="3">
                  <c:v>2214.2399999999998</c:v>
                </c:pt>
                <c:pt idx="4">
                  <c:v>1535.25</c:v>
                </c:pt>
              </c:numCache>
            </c:numRef>
          </c:val>
          <c:extLst xmlns:c16r2="http://schemas.microsoft.com/office/drawing/2015/06/chart">
            <c:ext xmlns:c16="http://schemas.microsoft.com/office/drawing/2014/chart" uri="{C3380CC4-5D6E-409C-BE32-E72D297353CC}">
              <c16:uniqueId val="{00000000-B7CA-4350-B414-04B2CEEED127}"/>
            </c:ext>
          </c:extLst>
        </c:ser>
        <c:dLbls>
          <c:showLegendKey val="0"/>
          <c:showVal val="0"/>
          <c:showCatName val="0"/>
          <c:showSerName val="0"/>
          <c:showPercent val="0"/>
          <c:showBubbleSize val="0"/>
        </c:dLbls>
        <c:gapWidth val="150"/>
        <c:axId val="140910592"/>
        <c:axId val="14091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7CA-4350-B414-04B2CEEED127}"/>
            </c:ext>
          </c:extLst>
        </c:ser>
        <c:dLbls>
          <c:showLegendKey val="0"/>
          <c:showVal val="0"/>
          <c:showCatName val="0"/>
          <c:showSerName val="0"/>
          <c:showPercent val="0"/>
          <c:showBubbleSize val="0"/>
        </c:dLbls>
        <c:marker val="1"/>
        <c:smooth val="0"/>
        <c:axId val="140910592"/>
        <c:axId val="140912512"/>
      </c:lineChart>
      <c:dateAx>
        <c:axId val="140910592"/>
        <c:scaling>
          <c:orientation val="minMax"/>
        </c:scaling>
        <c:delete val="1"/>
        <c:axPos val="b"/>
        <c:numFmt formatCode="ge" sourceLinked="1"/>
        <c:majorTickMark val="none"/>
        <c:minorTickMark val="none"/>
        <c:tickLblPos val="none"/>
        <c:crossAx val="140912512"/>
        <c:crosses val="autoZero"/>
        <c:auto val="1"/>
        <c:lblOffset val="100"/>
        <c:baseTimeUnit val="years"/>
      </c:dateAx>
      <c:valAx>
        <c:axId val="1409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95.04</c:v>
                </c:pt>
                <c:pt idx="1">
                  <c:v>114.58</c:v>
                </c:pt>
                <c:pt idx="2">
                  <c:v>93.93</c:v>
                </c:pt>
                <c:pt idx="3">
                  <c:v>76.25</c:v>
                </c:pt>
                <c:pt idx="4">
                  <c:v>82.33</c:v>
                </c:pt>
              </c:numCache>
            </c:numRef>
          </c:val>
          <c:extLst xmlns:c16r2="http://schemas.microsoft.com/office/drawing/2015/06/chart">
            <c:ext xmlns:c16="http://schemas.microsoft.com/office/drawing/2014/chart" uri="{C3380CC4-5D6E-409C-BE32-E72D297353CC}">
              <c16:uniqueId val="{00000000-EDBD-4E2C-B0E6-1FA66C347843}"/>
            </c:ext>
          </c:extLst>
        </c:ser>
        <c:dLbls>
          <c:showLegendKey val="0"/>
          <c:showVal val="0"/>
          <c:showCatName val="0"/>
          <c:showSerName val="0"/>
          <c:showPercent val="0"/>
          <c:showBubbleSize val="0"/>
        </c:dLbls>
        <c:gapWidth val="150"/>
        <c:axId val="140644736"/>
        <c:axId val="1406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EDBD-4E2C-B0E6-1FA66C347843}"/>
            </c:ext>
          </c:extLst>
        </c:ser>
        <c:dLbls>
          <c:showLegendKey val="0"/>
          <c:showVal val="0"/>
          <c:showCatName val="0"/>
          <c:showSerName val="0"/>
          <c:showPercent val="0"/>
          <c:showBubbleSize val="0"/>
        </c:dLbls>
        <c:marker val="1"/>
        <c:smooth val="0"/>
        <c:axId val="140644736"/>
        <c:axId val="140646656"/>
      </c:lineChart>
      <c:dateAx>
        <c:axId val="140644736"/>
        <c:scaling>
          <c:orientation val="minMax"/>
        </c:scaling>
        <c:delete val="1"/>
        <c:axPos val="b"/>
        <c:numFmt formatCode="ge" sourceLinked="1"/>
        <c:majorTickMark val="none"/>
        <c:minorTickMark val="none"/>
        <c:tickLblPos val="none"/>
        <c:crossAx val="140646656"/>
        <c:crosses val="autoZero"/>
        <c:auto val="1"/>
        <c:lblOffset val="100"/>
        <c:baseTimeUnit val="years"/>
      </c:dateAx>
      <c:valAx>
        <c:axId val="1406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238.08</c:v>
                </c:pt>
                <c:pt idx="1">
                  <c:v>202.94</c:v>
                </c:pt>
                <c:pt idx="2">
                  <c:v>217.68</c:v>
                </c:pt>
                <c:pt idx="3">
                  <c:v>268.95</c:v>
                </c:pt>
                <c:pt idx="4">
                  <c:v>249.03</c:v>
                </c:pt>
              </c:numCache>
            </c:numRef>
          </c:val>
          <c:extLst xmlns:c16r2="http://schemas.microsoft.com/office/drawing/2015/06/chart">
            <c:ext xmlns:c16="http://schemas.microsoft.com/office/drawing/2014/chart" uri="{C3380CC4-5D6E-409C-BE32-E72D297353CC}">
              <c16:uniqueId val="{00000000-9E7E-4CDD-8478-61BBED17FEBF}"/>
            </c:ext>
          </c:extLst>
        </c:ser>
        <c:dLbls>
          <c:showLegendKey val="0"/>
          <c:showVal val="0"/>
          <c:showCatName val="0"/>
          <c:showSerName val="0"/>
          <c:showPercent val="0"/>
          <c:showBubbleSize val="0"/>
        </c:dLbls>
        <c:gapWidth val="150"/>
        <c:axId val="140663808"/>
        <c:axId val="14067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9E7E-4CDD-8478-61BBED17FEBF}"/>
            </c:ext>
          </c:extLst>
        </c:ser>
        <c:dLbls>
          <c:showLegendKey val="0"/>
          <c:showVal val="0"/>
          <c:showCatName val="0"/>
          <c:showSerName val="0"/>
          <c:showPercent val="0"/>
          <c:showBubbleSize val="0"/>
        </c:dLbls>
        <c:marker val="1"/>
        <c:smooth val="0"/>
        <c:axId val="140663808"/>
        <c:axId val="140678272"/>
      </c:lineChart>
      <c:dateAx>
        <c:axId val="140663808"/>
        <c:scaling>
          <c:orientation val="minMax"/>
        </c:scaling>
        <c:delete val="1"/>
        <c:axPos val="b"/>
        <c:numFmt formatCode="ge" sourceLinked="1"/>
        <c:majorTickMark val="none"/>
        <c:minorTickMark val="none"/>
        <c:tickLblPos val="none"/>
        <c:crossAx val="140678272"/>
        <c:crosses val="autoZero"/>
        <c:auto val="1"/>
        <c:lblOffset val="100"/>
        <c:baseTimeUnit val="years"/>
      </c:dateAx>
      <c:valAx>
        <c:axId val="1406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3"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浜中町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5997</v>
      </c>
      <c r="AM8" s="66"/>
      <c r="AN8" s="66"/>
      <c r="AO8" s="66"/>
      <c r="AP8" s="66"/>
      <c r="AQ8" s="66"/>
      <c r="AR8" s="66"/>
      <c r="AS8" s="66"/>
      <c r="AT8" s="65">
        <f>データ!T6</f>
        <v>423.63</v>
      </c>
      <c r="AU8" s="65"/>
      <c r="AV8" s="65"/>
      <c r="AW8" s="65"/>
      <c r="AX8" s="65"/>
      <c r="AY8" s="65"/>
      <c r="AZ8" s="65"/>
      <c r="BA8" s="65"/>
      <c r="BB8" s="65">
        <f>データ!U6</f>
        <v>14.16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44.74</v>
      </c>
      <c r="Q10" s="65"/>
      <c r="R10" s="65"/>
      <c r="S10" s="65"/>
      <c r="T10" s="65"/>
      <c r="U10" s="65"/>
      <c r="V10" s="65"/>
      <c r="W10" s="65">
        <f>データ!Q6</f>
        <v>50.96</v>
      </c>
      <c r="X10" s="65"/>
      <c r="Y10" s="65"/>
      <c r="Z10" s="65"/>
      <c r="AA10" s="65"/>
      <c r="AB10" s="65"/>
      <c r="AC10" s="65"/>
      <c r="AD10" s="66">
        <f>データ!R6</f>
        <v>3840</v>
      </c>
      <c r="AE10" s="66"/>
      <c r="AF10" s="66"/>
      <c r="AG10" s="66"/>
      <c r="AH10" s="66"/>
      <c r="AI10" s="66"/>
      <c r="AJ10" s="66"/>
      <c r="AK10" s="2"/>
      <c r="AL10" s="66">
        <f>データ!V6</f>
        <v>2634</v>
      </c>
      <c r="AM10" s="66"/>
      <c r="AN10" s="66"/>
      <c r="AO10" s="66"/>
      <c r="AP10" s="66"/>
      <c r="AQ10" s="66"/>
      <c r="AR10" s="66"/>
      <c r="AS10" s="66"/>
      <c r="AT10" s="65">
        <f>データ!W6</f>
        <v>2.17</v>
      </c>
      <c r="AU10" s="65"/>
      <c r="AV10" s="65"/>
      <c r="AW10" s="65"/>
      <c r="AX10" s="65"/>
      <c r="AY10" s="65"/>
      <c r="AZ10" s="65"/>
      <c r="BA10" s="65"/>
      <c r="BB10" s="65">
        <f>データ!X6</f>
        <v>1213.82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Jrz9zZvNdncwZmKVZP06W73NpPIdRepNwhuPab2j2r+Yb9p4XrSejeIQQ+OGy/iwzkAMzr/x8cCWumcgMFLboQ==" saltValue="57aV20YzL3GMrb5q17UXt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16632</v>
      </c>
      <c r="D6" s="32">
        <f t="shared" si="3"/>
        <v>47</v>
      </c>
      <c r="E6" s="32">
        <f t="shared" si="3"/>
        <v>17</v>
      </c>
      <c r="F6" s="32">
        <f t="shared" si="3"/>
        <v>4</v>
      </c>
      <c r="G6" s="32">
        <f t="shared" si="3"/>
        <v>0</v>
      </c>
      <c r="H6" s="32" t="str">
        <f t="shared" si="3"/>
        <v>北海道　浜中町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44.74</v>
      </c>
      <c r="Q6" s="33">
        <f t="shared" si="3"/>
        <v>50.96</v>
      </c>
      <c r="R6" s="33">
        <f t="shared" si="3"/>
        <v>3840</v>
      </c>
      <c r="S6" s="33">
        <f t="shared" si="3"/>
        <v>5997</v>
      </c>
      <c r="T6" s="33">
        <f t="shared" si="3"/>
        <v>423.63</v>
      </c>
      <c r="U6" s="33">
        <f t="shared" si="3"/>
        <v>14.16</v>
      </c>
      <c r="V6" s="33">
        <f t="shared" si="3"/>
        <v>2634</v>
      </c>
      <c r="W6" s="33">
        <f t="shared" si="3"/>
        <v>2.17</v>
      </c>
      <c r="X6" s="33">
        <f t="shared" si="3"/>
        <v>1213.82</v>
      </c>
      <c r="Y6" s="34">
        <f>IF(Y7="",NA(),Y7)</f>
        <v>42.87</v>
      </c>
      <c r="Z6" s="34">
        <f t="shared" ref="Z6:AH6" si="4">IF(Z7="",NA(),Z7)</f>
        <v>43.28</v>
      </c>
      <c r="AA6" s="34">
        <f t="shared" si="4"/>
        <v>42.48</v>
      </c>
      <c r="AB6" s="34">
        <f t="shared" si="4"/>
        <v>43.12</v>
      </c>
      <c r="AC6" s="34">
        <f t="shared" si="4"/>
        <v>50.38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2359.1</v>
      </c>
      <c r="BG6" s="34">
        <f t="shared" ref="BG6:BO6" si="7">IF(BG7="",NA(),BG7)</f>
        <v>1965.92</v>
      </c>
      <c r="BH6" s="34">
        <f t="shared" si="7"/>
        <v>2154.1799999999998</v>
      </c>
      <c r="BI6" s="34">
        <f t="shared" si="7"/>
        <v>2214.2399999999998</v>
      </c>
      <c r="BJ6" s="34">
        <f t="shared" si="7"/>
        <v>1535.25</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95.04</v>
      </c>
      <c r="BR6" s="34">
        <f t="shared" ref="BR6:BZ6" si="8">IF(BR7="",NA(),BR7)</f>
        <v>114.58</v>
      </c>
      <c r="BS6" s="34">
        <f t="shared" si="8"/>
        <v>93.93</v>
      </c>
      <c r="BT6" s="34">
        <f t="shared" si="8"/>
        <v>76.25</v>
      </c>
      <c r="BU6" s="34">
        <f t="shared" si="8"/>
        <v>82.33</v>
      </c>
      <c r="BV6" s="34">
        <f t="shared" si="8"/>
        <v>53.01</v>
      </c>
      <c r="BW6" s="34">
        <f t="shared" si="8"/>
        <v>66.56</v>
      </c>
      <c r="BX6" s="34">
        <f t="shared" si="8"/>
        <v>66.22</v>
      </c>
      <c r="BY6" s="34">
        <f t="shared" si="8"/>
        <v>69.87</v>
      </c>
      <c r="BZ6" s="34">
        <f t="shared" si="8"/>
        <v>74.3</v>
      </c>
      <c r="CA6" s="33" t="str">
        <f>IF(CA7="","",IF(CA7="-","【-】","【"&amp;SUBSTITUTE(TEXT(CA7,"#,##0.00"),"-","△")&amp;"】"))</f>
        <v>【75.58】</v>
      </c>
      <c r="CB6" s="34">
        <f>IF(CB7="",NA(),CB7)</f>
        <v>238.08</v>
      </c>
      <c r="CC6" s="34">
        <f t="shared" ref="CC6:CK6" si="9">IF(CC7="",NA(),CC7)</f>
        <v>202.94</v>
      </c>
      <c r="CD6" s="34">
        <f t="shared" si="9"/>
        <v>217.68</v>
      </c>
      <c r="CE6" s="34">
        <f t="shared" si="9"/>
        <v>268.95</v>
      </c>
      <c r="CF6" s="34">
        <f t="shared" si="9"/>
        <v>249.03</v>
      </c>
      <c r="CG6" s="34">
        <f t="shared" si="9"/>
        <v>299.39</v>
      </c>
      <c r="CH6" s="34">
        <f t="shared" si="9"/>
        <v>244.29</v>
      </c>
      <c r="CI6" s="34">
        <f t="shared" si="9"/>
        <v>246.72</v>
      </c>
      <c r="CJ6" s="34">
        <f t="shared" si="9"/>
        <v>234.96</v>
      </c>
      <c r="CK6" s="34">
        <f t="shared" si="9"/>
        <v>221.81</v>
      </c>
      <c r="CL6" s="33" t="str">
        <f>IF(CL7="","",IF(CL7="-","【-】","【"&amp;SUBSTITUTE(TEXT(CL7,"#,##0.00"),"-","△")&amp;"】"))</f>
        <v>【215.23】</v>
      </c>
      <c r="CM6" s="34">
        <f>IF(CM7="",NA(),CM7)</f>
        <v>59.67</v>
      </c>
      <c r="CN6" s="34">
        <f t="shared" ref="CN6:CV6" si="10">IF(CN7="",NA(),CN7)</f>
        <v>64.900000000000006</v>
      </c>
      <c r="CO6" s="34">
        <f t="shared" si="10"/>
        <v>61.96</v>
      </c>
      <c r="CP6" s="34">
        <f t="shared" si="10"/>
        <v>65.489999999999995</v>
      </c>
      <c r="CQ6" s="34">
        <f t="shared" si="10"/>
        <v>61.37</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79.900000000000006</v>
      </c>
      <c r="CY6" s="34">
        <f t="shared" ref="CY6:DG6" si="11">IF(CY7="",NA(),CY7)</f>
        <v>78.19</v>
      </c>
      <c r="CZ6" s="34">
        <f t="shared" si="11"/>
        <v>81.61</v>
      </c>
      <c r="DA6" s="34">
        <f t="shared" si="11"/>
        <v>81.93</v>
      </c>
      <c r="DB6" s="34">
        <f t="shared" si="11"/>
        <v>83.56</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16632</v>
      </c>
      <c r="D7" s="36">
        <v>47</v>
      </c>
      <c r="E7" s="36">
        <v>17</v>
      </c>
      <c r="F7" s="36">
        <v>4</v>
      </c>
      <c r="G7" s="36">
        <v>0</v>
      </c>
      <c r="H7" s="36" t="s">
        <v>110</v>
      </c>
      <c r="I7" s="36" t="s">
        <v>111</v>
      </c>
      <c r="J7" s="36" t="s">
        <v>112</v>
      </c>
      <c r="K7" s="36" t="s">
        <v>113</v>
      </c>
      <c r="L7" s="36" t="s">
        <v>114</v>
      </c>
      <c r="M7" s="36" t="s">
        <v>115</v>
      </c>
      <c r="N7" s="37" t="s">
        <v>116</v>
      </c>
      <c r="O7" s="37" t="s">
        <v>117</v>
      </c>
      <c r="P7" s="37">
        <v>44.74</v>
      </c>
      <c r="Q7" s="37">
        <v>50.96</v>
      </c>
      <c r="R7" s="37">
        <v>3840</v>
      </c>
      <c r="S7" s="37">
        <v>5997</v>
      </c>
      <c r="T7" s="37">
        <v>423.63</v>
      </c>
      <c r="U7" s="37">
        <v>14.16</v>
      </c>
      <c r="V7" s="37">
        <v>2634</v>
      </c>
      <c r="W7" s="37">
        <v>2.17</v>
      </c>
      <c r="X7" s="37">
        <v>1213.82</v>
      </c>
      <c r="Y7" s="37">
        <v>42.87</v>
      </c>
      <c r="Z7" s="37">
        <v>43.28</v>
      </c>
      <c r="AA7" s="37">
        <v>42.48</v>
      </c>
      <c r="AB7" s="37">
        <v>43.12</v>
      </c>
      <c r="AC7" s="37">
        <v>50.38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2359.1</v>
      </c>
      <c r="BG7" s="37">
        <v>1965.92</v>
      </c>
      <c r="BH7" s="37">
        <v>2154.1799999999998</v>
      </c>
      <c r="BI7" s="37">
        <v>2214.2399999999998</v>
      </c>
      <c r="BJ7" s="37">
        <v>1535.25</v>
      </c>
      <c r="BK7" s="37">
        <v>1554.05</v>
      </c>
      <c r="BL7" s="37">
        <v>1436</v>
      </c>
      <c r="BM7" s="37">
        <v>1434.89</v>
      </c>
      <c r="BN7" s="37">
        <v>1298.9100000000001</v>
      </c>
      <c r="BO7" s="37">
        <v>1243.71</v>
      </c>
      <c r="BP7" s="37">
        <v>1225.44</v>
      </c>
      <c r="BQ7" s="37">
        <v>95.04</v>
      </c>
      <c r="BR7" s="37">
        <v>114.58</v>
      </c>
      <c r="BS7" s="37">
        <v>93.93</v>
      </c>
      <c r="BT7" s="37">
        <v>76.25</v>
      </c>
      <c r="BU7" s="37">
        <v>82.33</v>
      </c>
      <c r="BV7" s="37">
        <v>53.01</v>
      </c>
      <c r="BW7" s="37">
        <v>66.56</v>
      </c>
      <c r="BX7" s="37">
        <v>66.22</v>
      </c>
      <c r="BY7" s="37">
        <v>69.87</v>
      </c>
      <c r="BZ7" s="37">
        <v>74.3</v>
      </c>
      <c r="CA7" s="37">
        <v>75.58</v>
      </c>
      <c r="CB7" s="37">
        <v>238.08</v>
      </c>
      <c r="CC7" s="37">
        <v>202.94</v>
      </c>
      <c r="CD7" s="37">
        <v>217.68</v>
      </c>
      <c r="CE7" s="37">
        <v>268.95</v>
      </c>
      <c r="CF7" s="37">
        <v>249.03</v>
      </c>
      <c r="CG7" s="37">
        <v>299.39</v>
      </c>
      <c r="CH7" s="37">
        <v>244.29</v>
      </c>
      <c r="CI7" s="37">
        <v>246.72</v>
      </c>
      <c r="CJ7" s="37">
        <v>234.96</v>
      </c>
      <c r="CK7" s="37">
        <v>221.81</v>
      </c>
      <c r="CL7" s="37">
        <v>215.23</v>
      </c>
      <c r="CM7" s="37">
        <v>59.67</v>
      </c>
      <c r="CN7" s="37">
        <v>64.900000000000006</v>
      </c>
      <c r="CO7" s="37">
        <v>61.96</v>
      </c>
      <c r="CP7" s="37">
        <v>65.489999999999995</v>
      </c>
      <c r="CQ7" s="37">
        <v>61.37</v>
      </c>
      <c r="CR7" s="37">
        <v>36.200000000000003</v>
      </c>
      <c r="CS7" s="37">
        <v>43.58</v>
      </c>
      <c r="CT7" s="37">
        <v>41.35</v>
      </c>
      <c r="CU7" s="37">
        <v>42.9</v>
      </c>
      <c r="CV7" s="37">
        <v>43.36</v>
      </c>
      <c r="CW7" s="37">
        <v>42.66</v>
      </c>
      <c r="CX7" s="37">
        <v>79.900000000000006</v>
      </c>
      <c r="CY7" s="37">
        <v>78.19</v>
      </c>
      <c r="CZ7" s="37">
        <v>81.61</v>
      </c>
      <c r="DA7" s="37">
        <v>81.93</v>
      </c>
      <c r="DB7" s="37">
        <v>83.56</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HA18</cp:lastModifiedBy>
  <cp:lastPrinted>2019-01-27T23:39:08Z</cp:lastPrinted>
  <dcterms:created xsi:type="dcterms:W3CDTF">2018-12-03T09:11:10Z</dcterms:created>
  <dcterms:modified xsi:type="dcterms:W3CDTF">2019-01-27T23:47:25Z</dcterms:modified>
  <cp:category/>
</cp:coreProperties>
</file>