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共有フォルダ※\※建設課\　下水道係\01下水道総務係\1.総務通常\05公営企業関係\公営企業に係る経営比較分析表\平成30年度分析\【経営比較分析表】2018_016632_47_1718\"/>
    </mc:Choice>
  </mc:AlternateContent>
  <workbookProtection workbookAlgorithmName="SHA-512" workbookHashValue="DFUSk1ywCUMqItKRKAxVePcp7dmUe5aaaQOukYh/IGsowi9KamoIR0aunBC2JMkhHJsE2v6si9zDweOakxx9IA==" workbookSaltValue="RpEpFT3lju1hRiXpXDjdc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<sst xmlns="http://schemas.openxmlformats.org/spreadsheetml/2006/main" count="228" uniqueCount="113">
  <si>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</si>
  <si>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</si>
  <si>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</si>
  <si>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</si>
  <si>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</si>
  <si>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</si>
  <si>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</si>
  <si>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</si>
  <si>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</si>
  <si>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</si>
  <si>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</si>
  <si>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</si>
  <si>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</si>
  <si>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</si>
  <si>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</si>
  <si>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</si>
  <si>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</si>
  <si>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</si>
  <si>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</si>
  <si>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</si>
  <si>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</si>
  <si>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</si>
  <si>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</si>
  <si>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</si>
  <si>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</si>
  <si>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</si>
  <si>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</si>
  <si>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</si>
  <si>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</si>
  <si>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</si>
  <si>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</si>
  <si>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</si>
  <si>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</si>
  <si>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</si>
  <si>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</si>
  <si>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</si>
  <si>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</si>
  <si>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</si>
  <si>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</si>
  <si>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</si>
  <si>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</si>
  <si>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</si>
  <si>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</si>
  <si>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</si>
  <si>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</si>
  <si>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</si>
  <si>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</si>
  <si>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</si>
  <si>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</si>
  <si>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</si>
  <si>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</si>
  <si>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</si>
  <si>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</si>
  <si>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</si>
  <si>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</si>
  <si>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</si>
  <si>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</si>
  <si>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</si>
  <si>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</si>
  <si>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</si>
  <si>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</si>
  <si>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</si>
  <si>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</si>
  <si>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</si>
  <si>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</si>
  <si>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</si>
  <si>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</si>
  <si>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</si>
  <si>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</si>
  <si>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</si>
  <si>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</si>
  <si>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</si>
  <si>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</si>
  <si>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</si>
  <si>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</si>
  <si>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</si>
  <si>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</si>
  <si>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</si>
  <si>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</si>
  <si>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</si>
  <si>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</si>
  <si>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</si>
  <si>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</si>
  <si>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</si>
  <si>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</si>
  <si>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</si>
  <si>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</si>
  <si>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</si>
  <si>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</si>
  <si>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</si>
  <si>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</si>
  <si>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</si>
  <si>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</si>
  <si>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</si>
  <si>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</si>
  <si>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</si>
  <si>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</si>
  <si>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</si>
  <si>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</si>
  <si>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</si>
  <si>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</si>
  <si>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</si>
  <si>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</si>
  <si>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</si>
  <si>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</si>
  <si>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</si>
  <si>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</si>
  <si>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</si>
  <si>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</si>
  <si>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</si>
  <si>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</si>
  <si>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</si>
  <si>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ピークが過ぎ、人件費等経常経費に係る一般会計繰入金も減少傾向となってきている。また、処理場の稼働から14年が経過しており、今後、施設の機能診断等に経費が係ることから、引き続き維持管理費の削減や汚水処理原価の低減を図らなければならない。経年使用に伴う管渠清掃等も始まっており経費回収率は類似団体平均値よりも高い状況である。</t>
    <rPh sb="233" eb="23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</si>
</sst>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9F-468A-899A-8BAC6C98131E}"/>
            </c:ext>
          </c:extLst>
        </c:ser>
        <c:dLbls>
          <c:showLegendKey val="0"/>
          <c:showVal val="0"/>
          <c:showCatName val="0"/>
          <c:showSerName val="0"/>
          <c:showPercent val="0"/>
          <c:showBubbleSize val="0"/>
        </c:dLbls>
        <c:gapWidth val="150"/>
        <c:axId val="164862104"/>
        <c:axId val="1648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C09F-468A-899A-8BAC6C98131E}"/>
            </c:ext>
          </c:extLst>
        </c:ser>
        <c:dLbls>
          <c:showLegendKey val="0"/>
          <c:showVal val="0"/>
          <c:showCatName val="0"/>
          <c:showSerName val="0"/>
          <c:showPercent val="0"/>
          <c:showBubbleSize val="0"/>
        </c:dLbls>
        <c:marker val="1"/>
        <c:smooth val="0"/>
        <c:axId val="164862104"/>
        <c:axId val="164862496"/>
      </c:lineChart>
      <c:dateAx>
        <c:axId val="164862104"/>
        <c:scaling>
          <c:orientation val="minMax"/>
        </c:scaling>
        <c:delete val="1"/>
        <c:axPos val="b"/>
        <c:numFmt formatCode="ge" sourceLinked="1"/>
        <c:majorTickMark val="none"/>
        <c:minorTickMark val="none"/>
        <c:tickLblPos val="none"/>
        <c:crossAx val="164862496"/>
        <c:crosses val="autoZero"/>
        <c:auto val="1"/>
        <c:lblOffset val="100"/>
        <c:baseTimeUnit val="years"/>
      </c:dateAx>
      <c:valAx>
        <c:axId val="1648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6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47.27</c:v>
                </c:pt>
                <c:pt idx="1">
                  <c:v>49.32</c:v>
                </c:pt>
                <c:pt idx="2">
                  <c:v>49.09</c:v>
                </c:pt>
                <c:pt idx="3">
                  <c:v>50.91</c:v>
                </c:pt>
                <c:pt idx="4">
                  <c:v>49.09</c:v>
                </c:pt>
              </c:numCache>
            </c:numRef>
          </c:val>
          <c:extLst xmlns:c16r2="http://schemas.microsoft.com/office/drawing/2015/06/chart">
            <c:ext xmlns:c16="http://schemas.microsoft.com/office/drawing/2014/chart" uri="{C3380CC4-5D6E-409C-BE32-E72D297353CC}">
              <c16:uniqueId val="{00000000-C77A-4F35-8F46-8C4EFFDCD1A3}"/>
            </c:ext>
          </c:extLst>
        </c:ser>
        <c:dLbls>
          <c:showLegendKey val="0"/>
          <c:showVal val="0"/>
          <c:showCatName val="0"/>
          <c:showSerName val="0"/>
          <c:showPercent val="0"/>
          <c:showBubbleSize val="0"/>
        </c:dLbls>
        <c:gapWidth val="150"/>
        <c:axId val="320158856"/>
        <c:axId val="32015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xmlns:c16r2="http://schemas.microsoft.com/office/drawing/2015/06/chart">
            <c:ext xmlns:c16="http://schemas.microsoft.com/office/drawing/2014/chart" uri="{C3380CC4-5D6E-409C-BE32-E72D297353CC}">
              <c16:uniqueId val="{00000001-C77A-4F35-8F46-8C4EFFDCD1A3}"/>
            </c:ext>
          </c:extLst>
        </c:ser>
        <c:dLbls>
          <c:showLegendKey val="0"/>
          <c:showVal val="0"/>
          <c:showCatName val="0"/>
          <c:showSerName val="0"/>
          <c:showPercent val="0"/>
          <c:showBubbleSize val="0"/>
        </c:dLbls>
        <c:marker val="1"/>
        <c:smooth val="0"/>
        <c:axId val="320158856"/>
        <c:axId val="320156112"/>
      </c:lineChart>
      <c:dateAx>
        <c:axId val="320158856"/>
        <c:scaling>
          <c:orientation val="minMax"/>
        </c:scaling>
        <c:delete val="1"/>
        <c:axPos val="b"/>
        <c:numFmt formatCode="ge" sourceLinked="1"/>
        <c:majorTickMark val="none"/>
        <c:minorTickMark val="none"/>
        <c:tickLblPos val="none"/>
        <c:crossAx val="320156112"/>
        <c:crosses val="autoZero"/>
        <c:auto val="1"/>
        <c:lblOffset val="100"/>
        <c:baseTimeUnit val="years"/>
      </c:dateAx>
      <c:valAx>
        <c:axId val="3201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88.02</c:v>
                </c:pt>
                <c:pt idx="1">
                  <c:v>91.86</c:v>
                </c:pt>
                <c:pt idx="2">
                  <c:v>96.77</c:v>
                </c:pt>
                <c:pt idx="3">
                  <c:v>93.64</c:v>
                </c:pt>
                <c:pt idx="4">
                  <c:v>93.92</c:v>
                </c:pt>
              </c:numCache>
            </c:numRef>
          </c:val>
          <c:extLst xmlns:c16r2="http://schemas.microsoft.com/office/drawing/2015/06/chart">
            <c:ext xmlns:c16="http://schemas.microsoft.com/office/drawing/2014/chart" uri="{C3380CC4-5D6E-409C-BE32-E72D297353CC}">
              <c16:uniqueId val="{00000000-1947-4ABB-9605-07736640B7E7}"/>
            </c:ext>
          </c:extLst>
        </c:ser>
        <c:dLbls>
          <c:showLegendKey val="0"/>
          <c:showVal val="0"/>
          <c:showCatName val="0"/>
          <c:showSerName val="0"/>
          <c:showPercent val="0"/>
          <c:showBubbleSize val="0"/>
        </c:dLbls>
        <c:gapWidth val="150"/>
        <c:axId val="319605064"/>
        <c:axId val="3196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xmlns:c16r2="http://schemas.microsoft.com/office/drawing/2015/06/chart">
            <c:ext xmlns:c16="http://schemas.microsoft.com/office/drawing/2014/chart" uri="{C3380CC4-5D6E-409C-BE32-E72D297353CC}">
              <c16:uniqueId val="{00000001-1947-4ABB-9605-07736640B7E7}"/>
            </c:ext>
          </c:extLst>
        </c:ser>
        <c:dLbls>
          <c:showLegendKey val="0"/>
          <c:showVal val="0"/>
          <c:showCatName val="0"/>
          <c:showSerName val="0"/>
          <c:showPercent val="0"/>
          <c:showBubbleSize val="0"/>
        </c:dLbls>
        <c:marker val="1"/>
        <c:smooth val="0"/>
        <c:axId val="319605064"/>
        <c:axId val="319604672"/>
      </c:lineChart>
      <c:dateAx>
        <c:axId val="319605064"/>
        <c:scaling>
          <c:orientation val="minMax"/>
        </c:scaling>
        <c:delete val="1"/>
        <c:axPos val="b"/>
        <c:numFmt formatCode="ge" sourceLinked="1"/>
        <c:majorTickMark val="none"/>
        <c:minorTickMark val="none"/>
        <c:tickLblPos val="none"/>
        <c:crossAx val="319604672"/>
        <c:crosses val="autoZero"/>
        <c:auto val="1"/>
        <c:lblOffset val="100"/>
        <c:baseTimeUnit val="years"/>
      </c:dateAx>
      <c:valAx>
        <c:axId val="3196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0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34.46</c:v>
                </c:pt>
                <c:pt idx="1">
                  <c:v>33.24</c:v>
                </c:pt>
                <c:pt idx="2">
                  <c:v>32.700000000000003</c:v>
                </c:pt>
                <c:pt idx="3">
                  <c:v>46.84</c:v>
                </c:pt>
                <c:pt idx="4">
                  <c:v>101.29</c:v>
                </c:pt>
              </c:numCache>
            </c:numRef>
          </c:val>
          <c:extLst xmlns:c16r2="http://schemas.microsoft.com/office/drawing/2015/06/chart">
            <c:ext xmlns:c16="http://schemas.microsoft.com/office/drawing/2014/chart" uri="{C3380CC4-5D6E-409C-BE32-E72D297353CC}">
              <c16:uniqueId val="{00000000-6C3A-4AD8-BE2C-BE05F8BF11B8}"/>
            </c:ext>
          </c:extLst>
        </c:ser>
        <c:dLbls>
          <c:showLegendKey val="0"/>
          <c:showVal val="0"/>
          <c:showCatName val="0"/>
          <c:showSerName val="0"/>
          <c:showPercent val="0"/>
          <c:showBubbleSize val="0"/>
        </c:dLbls>
        <c:gapWidth val="150"/>
        <c:axId val="164857400"/>
        <c:axId val="16486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A-4AD8-BE2C-BE05F8BF11B8}"/>
            </c:ext>
          </c:extLst>
        </c:ser>
        <c:dLbls>
          <c:showLegendKey val="0"/>
          <c:showVal val="0"/>
          <c:showCatName val="0"/>
          <c:showSerName val="0"/>
          <c:showPercent val="0"/>
          <c:showBubbleSize val="0"/>
        </c:dLbls>
        <c:marker val="1"/>
        <c:smooth val="0"/>
        <c:axId val="164857400"/>
        <c:axId val="164860536"/>
      </c:lineChart>
      <c:dateAx>
        <c:axId val="164857400"/>
        <c:scaling>
          <c:orientation val="minMax"/>
        </c:scaling>
        <c:delete val="1"/>
        <c:axPos val="b"/>
        <c:numFmt formatCode="ge" sourceLinked="1"/>
        <c:majorTickMark val="none"/>
        <c:minorTickMark val="none"/>
        <c:tickLblPos val="none"/>
        <c:crossAx val="164860536"/>
        <c:crosses val="autoZero"/>
        <c:auto val="1"/>
        <c:lblOffset val="100"/>
        <c:baseTimeUnit val="years"/>
      </c:dateAx>
      <c:valAx>
        <c:axId val="16486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5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06-4311-AC29-7BFEEA278123}"/>
            </c:ext>
          </c:extLst>
        </c:ser>
        <c:dLbls>
          <c:showLegendKey val="0"/>
          <c:showVal val="0"/>
          <c:showCatName val="0"/>
          <c:showSerName val="0"/>
          <c:showPercent val="0"/>
          <c:showBubbleSize val="0"/>
        </c:dLbls>
        <c:gapWidth val="150"/>
        <c:axId val="164861320"/>
        <c:axId val="16485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06-4311-AC29-7BFEEA278123}"/>
            </c:ext>
          </c:extLst>
        </c:ser>
        <c:dLbls>
          <c:showLegendKey val="0"/>
          <c:showVal val="0"/>
          <c:showCatName val="0"/>
          <c:showSerName val="0"/>
          <c:showPercent val="0"/>
          <c:showBubbleSize val="0"/>
        </c:dLbls>
        <c:marker val="1"/>
        <c:smooth val="0"/>
        <c:axId val="164861320"/>
        <c:axId val="164858968"/>
      </c:lineChart>
      <c:dateAx>
        <c:axId val="164861320"/>
        <c:scaling>
          <c:orientation val="minMax"/>
        </c:scaling>
        <c:delete val="1"/>
        <c:axPos val="b"/>
        <c:numFmt formatCode="ge" sourceLinked="1"/>
        <c:majorTickMark val="none"/>
        <c:minorTickMark val="none"/>
        <c:tickLblPos val="none"/>
        <c:crossAx val="164858968"/>
        <c:crosses val="autoZero"/>
        <c:auto val="1"/>
        <c:lblOffset val="100"/>
        <c:baseTimeUnit val="years"/>
      </c:dateAx>
      <c:valAx>
        <c:axId val="16485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7-49D5-9170-0F471FBC6F7D}"/>
            </c:ext>
          </c:extLst>
        </c:ser>
        <c:dLbls>
          <c:showLegendKey val="0"/>
          <c:showVal val="0"/>
          <c:showCatName val="0"/>
          <c:showSerName val="0"/>
          <c:showPercent val="0"/>
          <c:showBubbleSize val="0"/>
        </c:dLbls>
        <c:gapWidth val="150"/>
        <c:axId val="164863280"/>
        <c:axId val="16485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7-49D5-9170-0F471FBC6F7D}"/>
            </c:ext>
          </c:extLst>
        </c:ser>
        <c:dLbls>
          <c:showLegendKey val="0"/>
          <c:showVal val="0"/>
          <c:showCatName val="0"/>
          <c:showSerName val="0"/>
          <c:showPercent val="0"/>
          <c:showBubbleSize val="0"/>
        </c:dLbls>
        <c:marker val="1"/>
        <c:smooth val="0"/>
        <c:axId val="164863280"/>
        <c:axId val="164858184"/>
      </c:lineChart>
      <c:dateAx>
        <c:axId val="164863280"/>
        <c:scaling>
          <c:orientation val="minMax"/>
        </c:scaling>
        <c:delete val="1"/>
        <c:axPos val="b"/>
        <c:numFmt formatCode="ge" sourceLinked="1"/>
        <c:majorTickMark val="none"/>
        <c:minorTickMark val="none"/>
        <c:tickLblPos val="none"/>
        <c:crossAx val="164858184"/>
        <c:crosses val="autoZero"/>
        <c:auto val="1"/>
        <c:lblOffset val="100"/>
        <c:baseTimeUnit val="years"/>
      </c:dateAx>
      <c:valAx>
        <c:axId val="16485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82-4CA1-9BA5-AFF948F2B44C}"/>
            </c:ext>
          </c:extLst>
        </c:ser>
        <c:dLbls>
          <c:showLegendKey val="0"/>
          <c:showVal val="0"/>
          <c:showCatName val="0"/>
          <c:showSerName val="0"/>
          <c:showPercent val="0"/>
          <c:showBubbleSize val="0"/>
        </c:dLbls>
        <c:gapWidth val="150"/>
        <c:axId val="164857008"/>
        <c:axId val="1648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82-4CA1-9BA5-AFF948F2B44C}"/>
            </c:ext>
          </c:extLst>
        </c:ser>
        <c:dLbls>
          <c:showLegendKey val="0"/>
          <c:showVal val="0"/>
          <c:showCatName val="0"/>
          <c:showSerName val="0"/>
          <c:showPercent val="0"/>
          <c:showBubbleSize val="0"/>
        </c:dLbls>
        <c:marker val="1"/>
        <c:smooth val="0"/>
        <c:axId val="164857008"/>
        <c:axId val="164857792"/>
      </c:lineChart>
      <c:dateAx>
        <c:axId val="164857008"/>
        <c:scaling>
          <c:orientation val="minMax"/>
        </c:scaling>
        <c:delete val="1"/>
        <c:axPos val="b"/>
        <c:numFmt formatCode="ge" sourceLinked="1"/>
        <c:majorTickMark val="none"/>
        <c:minorTickMark val="none"/>
        <c:tickLblPos val="none"/>
        <c:crossAx val="164857792"/>
        <c:crosses val="autoZero"/>
        <c:auto val="1"/>
        <c:lblOffset val="100"/>
        <c:baseTimeUnit val="years"/>
      </c:dateAx>
      <c:valAx>
        <c:axId val="1648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5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13-4AB3-B047-048D9CA8B56E}"/>
            </c:ext>
          </c:extLst>
        </c:ser>
        <c:dLbls>
          <c:showLegendKey val="0"/>
          <c:showVal val="0"/>
          <c:showCatName val="0"/>
          <c:showSerName val="0"/>
          <c:showPercent val="0"/>
          <c:showBubbleSize val="0"/>
        </c:dLbls>
        <c:gapWidth val="150"/>
        <c:axId val="320159640"/>
        <c:axId val="320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13-4AB3-B047-048D9CA8B56E}"/>
            </c:ext>
          </c:extLst>
        </c:ser>
        <c:dLbls>
          <c:showLegendKey val="0"/>
          <c:showVal val="0"/>
          <c:showCatName val="0"/>
          <c:showSerName val="0"/>
          <c:showPercent val="0"/>
          <c:showBubbleSize val="0"/>
        </c:dLbls>
        <c:marker val="1"/>
        <c:smooth val="0"/>
        <c:axId val="320159640"/>
        <c:axId val="320158464"/>
      </c:lineChart>
      <c:dateAx>
        <c:axId val="320159640"/>
        <c:scaling>
          <c:orientation val="minMax"/>
        </c:scaling>
        <c:delete val="1"/>
        <c:axPos val="b"/>
        <c:numFmt formatCode="ge" sourceLinked="1"/>
        <c:majorTickMark val="none"/>
        <c:minorTickMark val="none"/>
        <c:tickLblPos val="none"/>
        <c:crossAx val="320158464"/>
        <c:crosses val="autoZero"/>
        <c:auto val="1"/>
        <c:lblOffset val="100"/>
        <c:baseTimeUnit val="years"/>
      </c:dateAx>
      <c:valAx>
        <c:axId val="320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2723.66</c:v>
                </c:pt>
                <c:pt idx="1">
                  <c:v>2369.92</c:v>
                </c:pt>
                <c:pt idx="2">
                  <c:v>2072.85</c:v>
                </c:pt>
                <c:pt idx="3">
                  <c:v>2389.83</c:v>
                </c:pt>
                <c:pt idx="4">
                  <c:v>2195.41</c:v>
                </c:pt>
              </c:numCache>
            </c:numRef>
          </c:val>
          <c:extLst xmlns:c16r2="http://schemas.microsoft.com/office/drawing/2015/06/chart">
            <c:ext xmlns:c16="http://schemas.microsoft.com/office/drawing/2014/chart" uri="{C3380CC4-5D6E-409C-BE32-E72D297353CC}">
              <c16:uniqueId val="{00000000-1A98-4665-87AA-F0396CC9A679}"/>
            </c:ext>
          </c:extLst>
        </c:ser>
        <c:dLbls>
          <c:showLegendKey val="0"/>
          <c:showVal val="0"/>
          <c:showCatName val="0"/>
          <c:showSerName val="0"/>
          <c:showPercent val="0"/>
          <c:showBubbleSize val="0"/>
        </c:dLbls>
        <c:gapWidth val="150"/>
        <c:axId val="320160032"/>
        <c:axId val="3201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xmlns:c16r2="http://schemas.microsoft.com/office/drawing/2015/06/chart">
            <c:ext xmlns:c16="http://schemas.microsoft.com/office/drawing/2014/chart" uri="{C3380CC4-5D6E-409C-BE32-E72D297353CC}">
              <c16:uniqueId val="{00000001-1A98-4665-87AA-F0396CC9A679}"/>
            </c:ext>
          </c:extLst>
        </c:ser>
        <c:dLbls>
          <c:showLegendKey val="0"/>
          <c:showVal val="0"/>
          <c:showCatName val="0"/>
          <c:showSerName val="0"/>
          <c:showPercent val="0"/>
          <c:showBubbleSize val="0"/>
        </c:dLbls>
        <c:marker val="1"/>
        <c:smooth val="0"/>
        <c:axId val="320160032"/>
        <c:axId val="320156896"/>
      </c:lineChart>
      <c:dateAx>
        <c:axId val="320160032"/>
        <c:scaling>
          <c:orientation val="minMax"/>
        </c:scaling>
        <c:delete val="1"/>
        <c:axPos val="b"/>
        <c:numFmt formatCode="ge" sourceLinked="1"/>
        <c:majorTickMark val="none"/>
        <c:minorTickMark val="none"/>
        <c:tickLblPos val="none"/>
        <c:crossAx val="320156896"/>
        <c:crosses val="autoZero"/>
        <c:auto val="1"/>
        <c:lblOffset val="100"/>
        <c:baseTimeUnit val="years"/>
      </c:dateAx>
      <c:valAx>
        <c:axId val="3201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51.05</c:v>
                </c:pt>
                <c:pt idx="1">
                  <c:v>53.51</c:v>
                </c:pt>
                <c:pt idx="2">
                  <c:v>50.51</c:v>
                </c:pt>
                <c:pt idx="3">
                  <c:v>83.6</c:v>
                </c:pt>
                <c:pt idx="4">
                  <c:v>119.15</c:v>
                </c:pt>
              </c:numCache>
            </c:numRef>
          </c:val>
          <c:extLst xmlns:c16r2="http://schemas.microsoft.com/office/drawing/2015/06/chart">
            <c:ext xmlns:c16="http://schemas.microsoft.com/office/drawing/2014/chart" uri="{C3380CC4-5D6E-409C-BE32-E72D297353CC}">
              <c16:uniqueId val="{00000000-E88E-4584-A21B-4D36AE6853A0}"/>
            </c:ext>
          </c:extLst>
        </c:ser>
        <c:dLbls>
          <c:showLegendKey val="0"/>
          <c:showVal val="0"/>
          <c:showCatName val="0"/>
          <c:showSerName val="0"/>
          <c:showPercent val="0"/>
          <c:showBubbleSize val="0"/>
        </c:dLbls>
        <c:gapWidth val="150"/>
        <c:axId val="320157288"/>
        <c:axId val="32015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xmlns:c16r2="http://schemas.microsoft.com/office/drawing/2015/06/chart">
            <c:ext xmlns:c16="http://schemas.microsoft.com/office/drawing/2014/chart" uri="{C3380CC4-5D6E-409C-BE32-E72D297353CC}">
              <c16:uniqueId val="{00000001-E88E-4584-A21B-4D36AE6853A0}"/>
            </c:ext>
          </c:extLst>
        </c:ser>
        <c:dLbls>
          <c:showLegendKey val="0"/>
          <c:showVal val="0"/>
          <c:showCatName val="0"/>
          <c:showSerName val="0"/>
          <c:showPercent val="0"/>
          <c:showBubbleSize val="0"/>
        </c:dLbls>
        <c:marker val="1"/>
        <c:smooth val="0"/>
        <c:axId val="320157288"/>
        <c:axId val="320157680"/>
      </c:lineChart>
      <c:dateAx>
        <c:axId val="320157288"/>
        <c:scaling>
          <c:orientation val="minMax"/>
        </c:scaling>
        <c:delete val="1"/>
        <c:axPos val="b"/>
        <c:numFmt formatCode="ge" sourceLinked="1"/>
        <c:majorTickMark val="none"/>
        <c:minorTickMark val="none"/>
        <c:tickLblPos val="none"/>
        <c:crossAx val="320157680"/>
        <c:crosses val="autoZero"/>
        <c:auto val="1"/>
        <c:lblOffset val="100"/>
        <c:baseTimeUnit val="years"/>
      </c:dateAx>
      <c:valAx>
        <c:axId val="3201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414.26</c:v>
                </c:pt>
                <c:pt idx="1">
                  <c:v>392.01</c:v>
                </c:pt>
                <c:pt idx="2">
                  <c:v>413.5</c:v>
                </c:pt>
                <c:pt idx="3">
                  <c:v>255.15</c:v>
                </c:pt>
                <c:pt idx="4">
                  <c:v>179.97</c:v>
                </c:pt>
              </c:numCache>
            </c:numRef>
          </c:val>
          <c:extLst xmlns:c16r2="http://schemas.microsoft.com/office/drawing/2015/06/chart">
            <c:ext xmlns:c16="http://schemas.microsoft.com/office/drawing/2014/chart" uri="{C3380CC4-5D6E-409C-BE32-E72D297353CC}">
              <c16:uniqueId val="{00000000-A769-460D-8C56-7F34C488F2DD}"/>
            </c:ext>
          </c:extLst>
        </c:ser>
        <c:dLbls>
          <c:showLegendKey val="0"/>
          <c:showVal val="0"/>
          <c:showCatName val="0"/>
          <c:showSerName val="0"/>
          <c:showPercent val="0"/>
          <c:showBubbleSize val="0"/>
        </c:dLbls>
        <c:gapWidth val="150"/>
        <c:axId val="320155720"/>
        <c:axId val="32015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xmlns:c16r2="http://schemas.microsoft.com/office/drawing/2015/06/chart">
            <c:ext xmlns:c16="http://schemas.microsoft.com/office/drawing/2014/chart" uri="{C3380CC4-5D6E-409C-BE32-E72D297353CC}">
              <c16:uniqueId val="{00000001-A769-460D-8C56-7F34C488F2DD}"/>
            </c:ext>
          </c:extLst>
        </c:ser>
        <c:dLbls>
          <c:showLegendKey val="0"/>
          <c:showVal val="0"/>
          <c:showCatName val="0"/>
          <c:showSerName val="0"/>
          <c:showPercent val="0"/>
          <c:showBubbleSize val="0"/>
        </c:dLbls>
        <c:marker val="1"/>
        <c:smooth val="0"/>
        <c:axId val="320155720"/>
        <c:axId val="320158072"/>
      </c:lineChart>
      <c:dateAx>
        <c:axId val="320155720"/>
        <c:scaling>
          <c:orientation val="minMax"/>
        </c:scaling>
        <c:delete val="1"/>
        <c:axPos val="b"/>
        <c:numFmt formatCode="ge" sourceLinked="1"/>
        <c:majorTickMark val="none"/>
        <c:minorTickMark val="none"/>
        <c:tickLblPos val="none"/>
        <c:crossAx val="320158072"/>
        <c:crosses val="autoZero"/>
        <c:auto val="1"/>
        <c:lblOffset val="100"/>
        <c:baseTimeUnit val="years"/>
      </c:dateAx>
      <c:valAx>
        <c:axId val="32015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浜中町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5860</v>
      </c>
      <c r="AM8" s="50"/>
      <c r="AN8" s="50"/>
      <c r="AO8" s="50"/>
      <c r="AP8" s="50"/>
      <c r="AQ8" s="50"/>
      <c r="AR8" s="50"/>
      <c r="AS8" s="50"/>
      <c r="AT8" s="45">
        <f>データ!T6</f>
        <v>423.63</v>
      </c>
      <c r="AU8" s="45"/>
      <c r="AV8" s="45"/>
      <c r="AW8" s="45"/>
      <c r="AX8" s="45"/>
      <c r="AY8" s="45"/>
      <c r="AZ8" s="45"/>
      <c r="BA8" s="45"/>
      <c r="BB8" s="45">
        <f>データ!U6</f>
        <v>13.83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19.29</v>
      </c>
      <c r="Q10" s="45"/>
      <c r="R10" s="45"/>
      <c r="S10" s="45"/>
      <c r="T10" s="45"/>
      <c r="U10" s="45"/>
      <c r="V10" s="45"/>
      <c r="W10" s="45">
        <f>データ!Q6</f>
        <v>90.32</v>
      </c>
      <c r="X10" s="45"/>
      <c r="Y10" s="45"/>
      <c r="Z10" s="45"/>
      <c r="AA10" s="45"/>
      <c r="AB10" s="45"/>
      <c r="AC10" s="45"/>
      <c r="AD10" s="50">
        <f>データ!R6</f>
        <v>3840</v>
      </c>
      <c r="AE10" s="50"/>
      <c r="AF10" s="50"/>
      <c r="AG10" s="50"/>
      <c r="AH10" s="50"/>
      <c r="AI10" s="50"/>
      <c r="AJ10" s="50"/>
      <c r="AK10" s="2"/>
      <c r="AL10" s="50">
        <f>データ!V6</f>
        <v>1118</v>
      </c>
      <c r="AM10" s="50"/>
      <c r="AN10" s="50"/>
      <c r="AO10" s="50"/>
      <c r="AP10" s="50"/>
      <c r="AQ10" s="50"/>
      <c r="AR10" s="50"/>
      <c r="AS10" s="50"/>
      <c r="AT10" s="45">
        <f>データ!W6</f>
        <v>0.71</v>
      </c>
      <c r="AU10" s="45"/>
      <c r="AV10" s="45"/>
      <c r="AW10" s="45"/>
      <c r="AX10" s="45"/>
      <c r="AY10" s="45"/>
      <c r="AZ10" s="45"/>
      <c r="BA10" s="45"/>
      <c r="BB10" s="45">
        <f>データ!X6</f>
        <v>1574.65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Uhxo+9XkhqQU8RfYamEG6dEzxT/eAvy+KM/BwKs5RIst9oEjVtES6wkYvloU+nF4G+gDA+PtH4Qpo1BGGuj0g==" saltValue="5UMUot5z5jepjMo0zokT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16632</v>
      </c>
      <c r="D6" s="33">
        <f t="shared" si="3"/>
        <v>47</v>
      </c>
      <c r="E6" s="33">
        <f t="shared" si="3"/>
        <v>17</v>
      </c>
      <c r="F6" s="33">
        <f t="shared" si="3"/>
        <v>5</v>
      </c>
      <c r="G6" s="33">
        <f t="shared" si="3"/>
        <v>0</v>
      </c>
      <c r="H6" s="33" t="str">
        <f t="shared" si="3"/>
        <v>北海道　浜中町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19.29</v>
      </c>
      <c r="Q6" s="34">
        <f t="shared" si="3"/>
        <v>90.32</v>
      </c>
      <c r="R6" s="34">
        <f t="shared" si="3"/>
        <v>3840</v>
      </c>
      <c r="S6" s="34">
        <f t="shared" si="3"/>
        <v>5860</v>
      </c>
      <c r="T6" s="34">
        <f t="shared" si="3"/>
        <v>423.63</v>
      </c>
      <c r="U6" s="34">
        <f t="shared" si="3"/>
        <v>13.83</v>
      </c>
      <c r="V6" s="34">
        <f t="shared" si="3"/>
        <v>1118</v>
      </c>
      <c r="W6" s="34">
        <f t="shared" si="3"/>
        <v>0.71</v>
      </c>
      <c r="X6" s="34">
        <f t="shared" si="3"/>
        <v>1574.65</v>
      </c>
      <c r="Y6" s="35">
        <f>IF(Y7="",NA(),Y7)</f>
        <v>34.46</v>
      </c>
      <c r="Z6" s="35">
        <f t="shared" ref="Z6:AH6" si="4">IF(Z7="",NA(),Z7)</f>
        <v>33.24</v>
      </c>
      <c r="AA6" s="35">
        <f t="shared" si="4"/>
        <v>32.700000000000003</v>
      </c>
      <c r="AB6" s="35">
        <f t="shared" si="4"/>
        <v>46.84</v>
      </c>
      <c r="AC6" s="35">
        <f t="shared" si="4"/>
        <v>101.29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2723.66</v>
      </c>
      <c r="BG6" s="35">
        <f t="shared" ref="BG6:BO6" si="7">IF(BG7="",NA(),BG7)</f>
        <v>2369.92</v>
      </c>
      <c r="BH6" s="35">
        <f t="shared" si="7"/>
        <v>2072.85</v>
      </c>
      <c r="BI6" s="35">
        <f t="shared" si="7"/>
        <v>2389.83</v>
      </c>
      <c r="BJ6" s="35">
        <f t="shared" si="7"/>
        <v>2195.41</v>
      </c>
      <c r="BK6" s="35">
        <f t="shared" si="7"/>
        <v>1161.05</v>
      </c>
      <c r="BL6" s="35">
        <f t="shared" si="7"/>
        <v>979.89</v>
      </c>
      <c r="BM6" s="35">
        <f t="shared" si="7"/>
        <v>1051.43</v>
      </c>
      <c r="BN6" s="35">
        <f t="shared" si="7"/>
        <v>982.29</v>
      </c>
      <c r="BO6" s="35">
        <f t="shared" si="7"/>
        <v>789.46</v>
      </c>
      <c r="BP6" s="34" t="str">
        <f>IF(BP7="","",IF(BP7="-","【-】","【"&amp;SUBSTITUTE(TEXT(BP7,"#,##0.00"),"-","△")&amp;"】"))</f>
        <v>【747.76】</v>
      </c>
      <c r="BQ6" s="35">
        <f>IF(BQ7="",NA(),BQ7)</f>
        <v>51.05</v>
      </c>
      <c r="BR6" s="35">
        <f t="shared" ref="BR6:BZ6" si="8">IF(BR7="",NA(),BR7)</f>
        <v>53.51</v>
      </c>
      <c r="BS6" s="35">
        <f t="shared" si="8"/>
        <v>50.51</v>
      </c>
      <c r="BT6" s="35">
        <f t="shared" si="8"/>
        <v>83.6</v>
      </c>
      <c r="BU6" s="35">
        <f t="shared" si="8"/>
        <v>119.15</v>
      </c>
      <c r="BV6" s="35">
        <f t="shared" si="8"/>
        <v>41.08</v>
      </c>
      <c r="BW6" s="35">
        <f t="shared" si="8"/>
        <v>41.34</v>
      </c>
      <c r="BX6" s="35">
        <f t="shared" si="8"/>
        <v>40.06</v>
      </c>
      <c r="BY6" s="35">
        <f t="shared" si="8"/>
        <v>41.25</v>
      </c>
      <c r="BZ6" s="35">
        <f t="shared" si="8"/>
        <v>57.77</v>
      </c>
      <c r="CA6" s="34" t="str">
        <f>IF(CA7="","",IF(CA7="-","【-】","【"&amp;SUBSTITUTE(TEXT(CA7,"#,##0.00"),"-","△")&amp;"】"))</f>
        <v>【59.51】</v>
      </c>
      <c r="CB6" s="35">
        <f>IF(CB7="",NA(),CB7)</f>
        <v>414.26</v>
      </c>
      <c r="CC6" s="35">
        <f t="shared" ref="CC6:CK6" si="9">IF(CC7="",NA(),CC7)</f>
        <v>392.01</v>
      </c>
      <c r="CD6" s="35">
        <f t="shared" si="9"/>
        <v>413.5</v>
      </c>
      <c r="CE6" s="35">
        <f t="shared" si="9"/>
        <v>255.15</v>
      </c>
      <c r="CF6" s="35">
        <f t="shared" si="9"/>
        <v>179.97</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47.27</v>
      </c>
      <c r="CN6" s="35">
        <f t="shared" ref="CN6:CV6" si="10">IF(CN7="",NA(),CN7)</f>
        <v>49.32</v>
      </c>
      <c r="CO6" s="35">
        <f t="shared" si="10"/>
        <v>49.09</v>
      </c>
      <c r="CP6" s="35">
        <f t="shared" si="10"/>
        <v>50.91</v>
      </c>
      <c r="CQ6" s="35">
        <f t="shared" si="10"/>
        <v>49.09</v>
      </c>
      <c r="CR6" s="35">
        <f t="shared" si="10"/>
        <v>44.69</v>
      </c>
      <c r="CS6" s="35">
        <f t="shared" si="10"/>
        <v>44.69</v>
      </c>
      <c r="CT6" s="35">
        <f t="shared" si="10"/>
        <v>42.84</v>
      </c>
      <c r="CU6" s="35">
        <f t="shared" si="10"/>
        <v>40.93</v>
      </c>
      <c r="CV6" s="35">
        <f t="shared" si="10"/>
        <v>50.68</v>
      </c>
      <c r="CW6" s="34" t="str">
        <f>IF(CW7="","",IF(CW7="-","【-】","【"&amp;SUBSTITUTE(TEXT(CW7,"#,##0.00"),"-","△")&amp;"】"))</f>
        <v>【52.23】</v>
      </c>
      <c r="CX6" s="35">
        <f>IF(CX7="",NA(),CX7)</f>
        <v>88.02</v>
      </c>
      <c r="CY6" s="35">
        <f t="shared" ref="CY6:DG6" si="11">IF(CY7="",NA(),CY7)</f>
        <v>91.86</v>
      </c>
      <c r="CZ6" s="35">
        <f t="shared" si="11"/>
        <v>96.77</v>
      </c>
      <c r="DA6" s="35">
        <f t="shared" si="11"/>
        <v>93.64</v>
      </c>
      <c r="DB6" s="35">
        <f t="shared" si="11"/>
        <v>93.92</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16632</v>
      </c>
      <c r="D7" s="37">
        <v>47</v>
      </c>
      <c r="E7" s="37">
        <v>17</v>
      </c>
      <c r="F7" s="37">
        <v>5</v>
      </c>
      <c r="G7" s="37">
        <v>0</v>
      </c>
      <c r="H7" s="37" t="s">
        <v>97</v>
      </c>
      <c r="I7" s="37" t="s">
        <v>98</v>
      </c>
      <c r="J7" s="37" t="s">
        <v>99</v>
      </c>
      <c r="K7" s="37" t="s">
        <v>100</v>
      </c>
      <c r="L7" s="37" t="s">
        <v>101</v>
      </c>
      <c r="M7" s="37" t="s">
        <v>102</v>
      </c>
      <c r="N7" s="38" t="s">
        <v>103</v>
      </c>
      <c r="O7" s="38" t="s">
        <v>104</v>
      </c>
      <c r="P7" s="38">
        <v>19.29</v>
      </c>
      <c r="Q7" s="38">
        <v>90.32</v>
      </c>
      <c r="R7" s="38">
        <v>3840</v>
      </c>
      <c r="S7" s="38">
        <v>5860</v>
      </c>
      <c r="T7" s="38">
        <v>423.63</v>
      </c>
      <c r="U7" s="38">
        <v>13.83</v>
      </c>
      <c r="V7" s="38">
        <v>1118</v>
      </c>
      <c r="W7" s="38">
        <v>0.71</v>
      </c>
      <c r="X7" s="38">
        <v>1574.65</v>
      </c>
      <c r="Y7" s="38">
        <v>34.46</v>
      </c>
      <c r="Z7" s="38">
        <v>33.24</v>
      </c>
      <c r="AA7" s="38">
        <v>32.700000000000003</v>
      </c>
      <c r="AB7" s="38">
        <v>46.84</v>
      </c>
      <c r="AC7" s="38">
        <v>101.29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2723.66</v>
      </c>
      <c r="BG7" s="38">
        <v>2369.92</v>
      </c>
      <c r="BH7" s="38">
        <v>2072.85</v>
      </c>
      <c r="BI7" s="38">
        <v>2389.83</v>
      </c>
      <c r="BJ7" s="38">
        <v>2195.41</v>
      </c>
      <c r="BK7" s="38">
        <v>1161.05</v>
      </c>
      <c r="BL7" s="38">
        <v>979.89</v>
      </c>
      <c r="BM7" s="38">
        <v>1051.43</v>
      </c>
      <c r="BN7" s="38">
        <v>982.29</v>
      </c>
      <c r="BO7" s="38">
        <v>789.46</v>
      </c>
      <c r="BP7" s="38">
        <v>747.76</v>
      </c>
      <c r="BQ7" s="38">
        <v>51.05</v>
      </c>
      <c r="BR7" s="38">
        <v>53.51</v>
      </c>
      <c r="BS7" s="38">
        <v>50.51</v>
      </c>
      <c r="BT7" s="38">
        <v>83.6</v>
      </c>
      <c r="BU7" s="38">
        <v>119.15</v>
      </c>
      <c r="BV7" s="38">
        <v>41.08</v>
      </c>
      <c r="BW7" s="38">
        <v>41.34</v>
      </c>
      <c r="BX7" s="38">
        <v>40.06</v>
      </c>
      <c r="BY7" s="38">
        <v>41.25</v>
      </c>
      <c r="BZ7" s="38">
        <v>57.77</v>
      </c>
      <c r="CA7" s="38">
        <v>59.51</v>
      </c>
      <c r="CB7" s="38">
        <v>414.26</v>
      </c>
      <c r="CC7" s="38">
        <v>392.01</v>
      </c>
      <c r="CD7" s="38">
        <v>413.5</v>
      </c>
      <c r="CE7" s="38">
        <v>255.15</v>
      </c>
      <c r="CF7" s="38">
        <v>179.97</v>
      </c>
      <c r="CG7" s="38">
        <v>378.08</v>
      </c>
      <c r="CH7" s="38">
        <v>357.49</v>
      </c>
      <c r="CI7" s="38">
        <v>355.22</v>
      </c>
      <c r="CJ7" s="38">
        <v>334.48</v>
      </c>
      <c r="CK7" s="38">
        <v>274.35000000000002</v>
      </c>
      <c r="CL7" s="38">
        <v>261.45999999999998</v>
      </c>
      <c r="CM7" s="38">
        <v>47.27</v>
      </c>
      <c r="CN7" s="38">
        <v>49.32</v>
      </c>
      <c r="CO7" s="38">
        <v>49.09</v>
      </c>
      <c r="CP7" s="38">
        <v>50.91</v>
      </c>
      <c r="CQ7" s="38">
        <v>49.09</v>
      </c>
      <c r="CR7" s="38">
        <v>44.69</v>
      </c>
      <c r="CS7" s="38">
        <v>44.69</v>
      </c>
      <c r="CT7" s="38">
        <v>42.84</v>
      </c>
      <c r="CU7" s="38">
        <v>40.93</v>
      </c>
      <c r="CV7" s="38">
        <v>50.68</v>
      </c>
      <c r="CW7" s="38">
        <v>52.23</v>
      </c>
      <c r="CX7" s="38">
        <v>88.02</v>
      </c>
      <c r="CY7" s="38">
        <v>91.86</v>
      </c>
      <c r="CZ7" s="38">
        <v>96.77</v>
      </c>
      <c r="DA7" s="38">
        <v>93.64</v>
      </c>
      <c r="DB7" s="38">
        <v>93.92</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雅和</cp:lastModifiedBy>
  <dcterms:created xsi:type="dcterms:W3CDTF">2019-12-05T05:15:39Z</dcterms:created>
  <dcterms:modified xsi:type="dcterms:W3CDTF">2020-01-15T07:28:32Z</dcterms:modified>
  <cp:category/>
</cp:coreProperties>
</file>